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lav.slaninak.OU\Documents\_www\vendryně\aktuality\2017\"/>
    </mc:Choice>
  </mc:AlternateContent>
  <bookViews>
    <workbookView xWindow="0" yWindow="0" windowWidth="25200" windowHeight="11985"/>
  </bookViews>
  <sheets>
    <sheet name="příjmy" sheetId="1" r:id="rId1"/>
    <sheet name="výdaje" sheetId="2" r:id="rId2"/>
  </sheets>
  <calcPr calcId="152511"/>
</workbook>
</file>

<file path=xl/calcChain.xml><?xml version="1.0" encoding="utf-8"?>
<calcChain xmlns="http://schemas.openxmlformats.org/spreadsheetml/2006/main">
  <c r="G50" i="2" l="1"/>
  <c r="G49" i="2"/>
  <c r="G37" i="2"/>
  <c r="G10" i="2"/>
  <c r="H113" i="1"/>
  <c r="H107" i="1"/>
  <c r="H104" i="1"/>
  <c r="H101" i="1"/>
  <c r="H98" i="1"/>
  <c r="H95" i="1" s="1"/>
  <c r="H91" i="1"/>
  <c r="H88" i="1"/>
  <c r="H85" i="1"/>
  <c r="H79" i="1"/>
  <c r="H76" i="1"/>
  <c r="H73" i="1"/>
  <c r="H68" i="1"/>
  <c r="H65" i="1"/>
  <c r="H64" i="1"/>
  <c r="H61" i="1"/>
  <c r="H59" i="1" s="1"/>
  <c r="H58" i="1"/>
  <c r="H53" i="1"/>
  <c r="H50" i="1"/>
  <c r="H45" i="1"/>
  <c r="H42" i="1"/>
  <c r="H41" i="1"/>
  <c r="H39" i="1" s="1"/>
  <c r="H34" i="1"/>
  <c r="H31" i="1"/>
  <c r="H28" i="1"/>
  <c r="H25" i="1"/>
  <c r="H16" i="1"/>
  <c r="H9" i="1"/>
  <c r="G41" i="2" l="1"/>
  <c r="G45" i="2" s="1"/>
  <c r="H62" i="1"/>
  <c r="H56" i="1"/>
  <c r="H111" i="1" l="1"/>
  <c r="H119" i="1" s="1"/>
</calcChain>
</file>

<file path=xl/sharedStrings.xml><?xml version="1.0" encoding="utf-8"?>
<sst xmlns="http://schemas.openxmlformats.org/spreadsheetml/2006/main" count="153" uniqueCount="143">
  <si>
    <t>Obec Vendryně</t>
  </si>
  <si>
    <t>SCHVÁLENÝ ROZPOČET  NA ROK  2017</t>
  </si>
  <si>
    <t>str.1.</t>
  </si>
  <si>
    <t>SCHVÁL.ROZP.</t>
  </si>
  <si>
    <t>Text</t>
  </si>
  <si>
    <t>na rok 2017</t>
  </si>
  <si>
    <t>v Kč</t>
  </si>
  <si>
    <t>Bez ODPA/seskupení položek</t>
  </si>
  <si>
    <t>/11</t>
  </si>
  <si>
    <t>Daně z příjmů:</t>
  </si>
  <si>
    <t>Daň z příjmů fyzických osob ze závislé činností</t>
  </si>
  <si>
    <t>Daň z příjmů fyzických osob</t>
  </si>
  <si>
    <t>Daň z příjmů fyzických osob - srážková</t>
  </si>
  <si>
    <t>Daň z příjmů právníckých osob</t>
  </si>
  <si>
    <t>Daň z přidané hodnoty</t>
  </si>
  <si>
    <t>/13</t>
  </si>
  <si>
    <t>Daně a poplatky z vybraných činností a služeb</t>
  </si>
  <si>
    <t>Poplatek za provoz, shrom. a odstr. kom.odpadu</t>
  </si>
  <si>
    <t>Poplatky ze psů</t>
  </si>
  <si>
    <t>Poplatky za užívání veřejného prostranství</t>
  </si>
  <si>
    <t>Poplatek z ubytovací kapacity</t>
  </si>
  <si>
    <t>Odvod loterií a podobných her kromě výher.hracích přístroj</t>
  </si>
  <si>
    <t>Odvod z výherních hracích přístrojů</t>
  </si>
  <si>
    <t>Správní poplatky</t>
  </si>
  <si>
    <t>/15</t>
  </si>
  <si>
    <t>Majetkové daně</t>
  </si>
  <si>
    <t>Daň z nemovitostí</t>
  </si>
  <si>
    <t>/24</t>
  </si>
  <si>
    <t>Přijaté splátky půjčených prostředků</t>
  </si>
  <si>
    <t xml:space="preserve">od obyvatelstva </t>
  </si>
  <si>
    <t>FRB</t>
  </si>
  <si>
    <t>str.2</t>
  </si>
  <si>
    <t>/41</t>
  </si>
  <si>
    <t>Neinvestiční přijaté transfery</t>
  </si>
  <si>
    <t>ze státního rozpočtu -</t>
  </si>
  <si>
    <t xml:space="preserve"> výkon státní správy</t>
  </si>
  <si>
    <t>/42</t>
  </si>
  <si>
    <t>Investiční přijaté transféry</t>
  </si>
  <si>
    <t>ODPA</t>
  </si>
  <si>
    <t>Ostatní záležitosti těžeb.průmyslu a energetiky</t>
  </si>
  <si>
    <t>Příjmy z úhrad dobývacího prostoru</t>
  </si>
  <si>
    <t>Silnice</t>
  </si>
  <si>
    <t xml:space="preserve">Pitná voda </t>
  </si>
  <si>
    <t>Odvádění a čistění odpadních vod jinde nezařazené</t>
  </si>
  <si>
    <t>Příjmy z poskytovaných služeb - stočné</t>
  </si>
  <si>
    <t>Činnosti knihovnické</t>
  </si>
  <si>
    <t>Příjmy z poskytovaných služeb - poplatky čtenářů</t>
  </si>
  <si>
    <t>Ostatní záležitosti sdělovacích prostředků</t>
  </si>
  <si>
    <t>Příjmy z poskytovaných služeb - inzerce ve Vendryň. novinách</t>
  </si>
  <si>
    <t>Zájmová činnost v kultuře</t>
  </si>
  <si>
    <t>Ostatní nedaňové příjmy</t>
  </si>
  <si>
    <t>Ostatní záležitosti kultury, cirkví a děl.prostř.</t>
  </si>
  <si>
    <t xml:space="preserve"> Vendryňský karneval - ostatní příjmy</t>
  </si>
  <si>
    <t>Sportovní zařízení v majetku obce</t>
  </si>
  <si>
    <t>Příjmy z pronájmu ostatních nemovitostí a jejich částí</t>
  </si>
  <si>
    <t>Bytové hospodářství -</t>
  </si>
  <si>
    <t>Příjmy z poskytovaných služeb</t>
  </si>
  <si>
    <t>Nájemné bytů</t>
  </si>
  <si>
    <t>Příjmy z úroků - FRB</t>
  </si>
  <si>
    <t>vč.úr.z bank.účtu</t>
  </si>
  <si>
    <t>Veřejné osvětlení</t>
  </si>
  <si>
    <t>Pohřebnictví            -</t>
  </si>
  <si>
    <t>Příjmy z poskytovaných služeb - popl.za pronájem hrob.místa</t>
  </si>
  <si>
    <t>Komunální služby a územní rozvoj jinde nezařazené</t>
  </si>
  <si>
    <t>Příjmy z pronájmu pozemků</t>
  </si>
  <si>
    <t>Příjmy z pronájmu ostatních nemovitostí</t>
  </si>
  <si>
    <t>Odchyt psů</t>
  </si>
  <si>
    <t xml:space="preserve">Technická četa </t>
  </si>
  <si>
    <t>příjmy z poskyt.služeb</t>
  </si>
  <si>
    <t>Využívání a zneškodňování komunálního odpadu</t>
  </si>
  <si>
    <t>Příjmy z prodeje krátkodobého a drobného dlouhodob. majetku</t>
  </si>
  <si>
    <t>Péče o vzhled obcí a veřejnou zeleň</t>
  </si>
  <si>
    <t>Příjmy z pronáju ost.nemovit.a jejich části - Vendryňský park</t>
  </si>
  <si>
    <t>Domovy</t>
  </si>
  <si>
    <t>Příjmy z poskytovaných služeb a výrobků</t>
  </si>
  <si>
    <t>Ostatní služby a činnosti v oblasti sociální</t>
  </si>
  <si>
    <t>Ochrana obyvatelstva</t>
  </si>
  <si>
    <t>Činnost místní správy</t>
  </si>
  <si>
    <t>Príjmy z poskyt.služ.</t>
  </si>
  <si>
    <t>(vč.refa nákl.správ.PC)</t>
  </si>
  <si>
    <t>Obecné příjmy a výdaje z finančích operací</t>
  </si>
  <si>
    <t>Příjmy z úroků</t>
  </si>
  <si>
    <t>Finanční vypořádání minulých let</t>
  </si>
  <si>
    <t>Rozpočtové příjmy celkem</t>
  </si>
  <si>
    <t>Financování</t>
  </si>
  <si>
    <t>/8115</t>
  </si>
  <si>
    <t>běžný účet</t>
  </si>
  <si>
    <t>Fond rozvoje bydlení</t>
  </si>
  <si>
    <t>sociální fond</t>
  </si>
  <si>
    <t>Příjmy celkem</t>
  </si>
  <si>
    <t>VÝDAJE</t>
  </si>
  <si>
    <t>22 -</t>
  </si>
  <si>
    <t>Doprava</t>
  </si>
  <si>
    <t xml:space="preserve">23 - </t>
  </si>
  <si>
    <t>Vodní hospodářství</t>
  </si>
  <si>
    <t xml:space="preserve">31 - </t>
  </si>
  <si>
    <t>Školství</t>
  </si>
  <si>
    <t>příspěvky na provoz</t>
  </si>
  <si>
    <t>MŠ celkem</t>
  </si>
  <si>
    <t>ZŠ celkem</t>
  </si>
  <si>
    <t>jídelny celkem</t>
  </si>
  <si>
    <t xml:space="preserve">rezerva na provozní  a investiční příspěvky </t>
  </si>
  <si>
    <t xml:space="preserve"> investiční výdaje</t>
  </si>
  <si>
    <t>ostatní příspěvky a ostatní výdaje</t>
  </si>
  <si>
    <t>33 -</t>
  </si>
  <si>
    <t>Kultura, církve a sdělovací prostředky</t>
  </si>
  <si>
    <t>34 -</t>
  </si>
  <si>
    <t>Tělovýchova a zájmová činnost</t>
  </si>
  <si>
    <t>36 -</t>
  </si>
  <si>
    <t>Bydlení a komunální služby a územní rozvoj</t>
  </si>
  <si>
    <t xml:space="preserve">37 - </t>
  </si>
  <si>
    <t>Ochrana životního prostředí</t>
  </si>
  <si>
    <t>43 -</t>
  </si>
  <si>
    <t>Sociální služby</t>
  </si>
  <si>
    <t>52-</t>
  </si>
  <si>
    <t xml:space="preserve">55 - </t>
  </si>
  <si>
    <t>Požární ochrana a integrovaný záchranný systém</t>
  </si>
  <si>
    <t>61 -</t>
  </si>
  <si>
    <t>Státní správa, územní samospráva</t>
  </si>
  <si>
    <t>63 -</t>
  </si>
  <si>
    <t>Finanční operace</t>
  </si>
  <si>
    <t>64 -</t>
  </si>
  <si>
    <t xml:space="preserve">Ostatní činnosti </t>
  </si>
  <si>
    <t xml:space="preserve">rezerva na přísp. neziskovým organizacím </t>
  </si>
  <si>
    <t>rezer.na spolufin.progr.z OP a ROP, investič.výdaje</t>
  </si>
  <si>
    <t>rezerva na provozní výdaje</t>
  </si>
  <si>
    <t>Rozpočtové výdaje celkem</t>
  </si>
  <si>
    <t>Financování           -</t>
  </si>
  <si>
    <t>Výdaje celkem</t>
  </si>
  <si>
    <t>Příjmy</t>
  </si>
  <si>
    <t>rozpočtové příjmy</t>
  </si>
  <si>
    <t>financování</t>
  </si>
  <si>
    <t>celkem</t>
  </si>
  <si>
    <t>Výdaje</t>
  </si>
  <si>
    <t>Rozdíl příjmy-výdaje</t>
  </si>
  <si>
    <t xml:space="preserve">Vendryně </t>
  </si>
  <si>
    <t>Bohuslav Raszka</t>
  </si>
  <si>
    <t>Zpracovala:</t>
  </si>
  <si>
    <t>Marcela Pešková</t>
  </si>
  <si>
    <t>starosta obce</t>
  </si>
  <si>
    <t>str.3</t>
  </si>
  <si>
    <t>Schválený rozpočet</t>
  </si>
  <si>
    <t>SCHVÁLENÝ ROZPOČET NA ROK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</si>
</sst>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4" fillId="0" borderId="0" xfId="0" applyFont="1" applyAlignment="1">
      <alignment horizontal="right"/>
    </xf>
    <xf numFmtId="0" fontId="0" fillId="0" borderId="2" xfId="0" applyFill="1" applyBorder="1" applyAlignment="1">
      <alignment horizontal="left"/>
    </xf>
    <xf numFmtId="164" fontId="5" fillId="2" borderId="3" xfId="1" applyNumberFormat="1" applyFont="1" applyFill="1" applyBorder="1" applyAlignment="1">
      <alignment horizontal="center"/>
    </xf>
    <xf numFmtId="0" fontId="5" fillId="0" borderId="0" xfId="0" applyFont="1" applyFill="1" applyBorder="1"/>
    <xf numFmtId="164" fontId="5" fillId="2" borderId="4" xfId="1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5" fillId="0" borderId="1" xfId="0" applyFont="1" applyFill="1" applyBorder="1"/>
    <xf numFmtId="164" fontId="5" fillId="2" borderId="6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164" fontId="5" fillId="0" borderId="4" xfId="1" applyNumberFormat="1" applyFont="1" applyFill="1" applyBorder="1"/>
    <xf numFmtId="0" fontId="2" fillId="0" borderId="5" xfId="0" applyFont="1" applyFill="1" applyBorder="1" applyAlignment="1">
      <alignment horizontal="left"/>
    </xf>
    <xf numFmtId="164" fontId="5" fillId="0" borderId="6" xfId="1" applyNumberFormat="1" applyFont="1" applyFill="1" applyBorder="1"/>
    <xf numFmtId="0" fontId="2" fillId="2" borderId="5" xfId="0" applyFont="1" applyFill="1" applyBorder="1" applyAlignment="1">
      <alignment horizontal="left"/>
    </xf>
    <xf numFmtId="0" fontId="5" fillId="2" borderId="1" xfId="0" applyFont="1" applyFill="1" applyBorder="1"/>
    <xf numFmtId="164" fontId="5" fillId="2" borderId="6" xfId="1" applyNumberFormat="1" applyFont="1" applyFill="1" applyBorder="1"/>
    <xf numFmtId="0" fontId="0" fillId="0" borderId="7" xfId="0" applyFill="1" applyBorder="1" applyAlignment="1">
      <alignment horizontal="left"/>
    </xf>
    <xf numFmtId="0" fontId="6" fillId="0" borderId="8" xfId="0" applyFont="1" applyFill="1" applyBorder="1"/>
    <xf numFmtId="164" fontId="6" fillId="0" borderId="9" xfId="1" applyNumberFormat="1" applyFont="1" applyFill="1" applyBorder="1"/>
    <xf numFmtId="0" fontId="0" fillId="0" borderId="10" xfId="0" applyFill="1" applyBorder="1" applyAlignment="1">
      <alignment horizontal="left"/>
    </xf>
    <xf numFmtId="0" fontId="6" fillId="0" borderId="11" xfId="0" applyFont="1" applyFill="1" applyBorder="1"/>
    <xf numFmtId="164" fontId="6" fillId="0" borderId="12" xfId="1" applyNumberFormat="1" applyFont="1" applyFill="1" applyBorder="1"/>
    <xf numFmtId="164" fontId="7" fillId="0" borderId="12" xfId="1" applyNumberFormat="1" applyFont="1" applyFill="1" applyBorder="1"/>
    <xf numFmtId="0" fontId="0" fillId="0" borderId="13" xfId="0" applyFill="1" applyBorder="1" applyAlignment="1">
      <alignment horizontal="left"/>
    </xf>
    <xf numFmtId="0" fontId="6" fillId="0" borderId="14" xfId="0" applyFont="1" applyFill="1" applyBorder="1"/>
    <xf numFmtId="164" fontId="7" fillId="0" borderId="15" xfId="1" applyNumberFormat="1" applyFont="1" applyFill="1" applyBorder="1"/>
    <xf numFmtId="164" fontId="6" fillId="0" borderId="15" xfId="1" applyNumberFormat="1" applyFont="1" applyFill="1" applyBorder="1"/>
    <xf numFmtId="0" fontId="8" fillId="2" borderId="1" xfId="0" applyFont="1" applyFill="1" applyBorder="1"/>
    <xf numFmtId="164" fontId="9" fillId="2" borderId="6" xfId="1" applyNumberFormat="1" applyFont="1" applyFill="1" applyBorder="1"/>
    <xf numFmtId="164" fontId="8" fillId="0" borderId="6" xfId="1" applyNumberFormat="1" applyFont="1" applyFill="1" applyBorder="1"/>
    <xf numFmtId="164" fontId="6" fillId="0" borderId="13" xfId="1" applyNumberFormat="1" applyFont="1" applyFill="1" applyBorder="1"/>
    <xf numFmtId="0" fontId="2" fillId="2" borderId="16" xfId="0" applyFont="1" applyFill="1" applyBorder="1" applyAlignment="1">
      <alignment horizontal="left"/>
    </xf>
    <xf numFmtId="164" fontId="8" fillId="2" borderId="6" xfId="1" applyNumberFormat="1" applyFont="1" applyFill="1" applyBorder="1"/>
    <xf numFmtId="0" fontId="0" fillId="0" borderId="17" xfId="0" applyFill="1" applyBorder="1" applyAlignment="1">
      <alignment horizontal="left"/>
    </xf>
    <xf numFmtId="0" fontId="6" fillId="0" borderId="18" xfId="0" applyFont="1" applyFill="1" applyBorder="1"/>
    <xf numFmtId="164" fontId="6" fillId="0" borderId="19" xfId="1" applyNumberFormat="1" applyFont="1" applyFill="1" applyBorder="1"/>
    <xf numFmtId="0" fontId="6" fillId="0" borderId="1" xfId="0" applyFont="1" applyFill="1" applyBorder="1"/>
    <xf numFmtId="164" fontId="6" fillId="0" borderId="6" xfId="1" applyNumberFormat="1" applyFont="1" applyFill="1" applyBorder="1"/>
    <xf numFmtId="0" fontId="6" fillId="0" borderId="0" xfId="0" applyFont="1" applyFill="1" applyBorder="1"/>
    <xf numFmtId="164" fontId="6" fillId="0" borderId="0" xfId="1" applyNumberFormat="1" applyFont="1" applyFill="1" applyBorder="1"/>
    <xf numFmtId="164" fontId="6" fillId="0" borderId="1" xfId="1" applyNumberFormat="1" applyFont="1" applyFill="1" applyBorder="1"/>
    <xf numFmtId="0" fontId="8" fillId="2" borderId="21" xfId="0" applyFont="1" applyFill="1" applyBorder="1"/>
    <xf numFmtId="164" fontId="8" fillId="2" borderId="22" xfId="1" applyNumberFormat="1" applyFont="1" applyFill="1" applyBorder="1"/>
    <xf numFmtId="164" fontId="6" fillId="0" borderId="4" xfId="1" applyNumberFormat="1" applyFont="1" applyFill="1" applyBorder="1"/>
    <xf numFmtId="0" fontId="8" fillId="0" borderId="0" xfId="0" applyFont="1" applyFill="1" applyBorder="1"/>
    <xf numFmtId="164" fontId="8" fillId="0" borderId="4" xfId="1" applyNumberFormat="1" applyFont="1" applyFill="1" applyBorder="1"/>
    <xf numFmtId="0" fontId="8" fillId="0" borderId="1" xfId="0" applyFont="1" applyFill="1" applyBorder="1"/>
    <xf numFmtId="0" fontId="0" fillId="0" borderId="7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2" xfId="0" applyFill="1" applyBorder="1"/>
    <xf numFmtId="0" fontId="2" fillId="0" borderId="7" xfId="0" applyFont="1" applyFill="1" applyBorder="1" applyAlignment="1">
      <alignment horizontal="left"/>
    </xf>
    <xf numFmtId="0" fontId="0" fillId="0" borderId="8" xfId="0" applyBorder="1"/>
    <xf numFmtId="0" fontId="2" fillId="2" borderId="1" xfId="0" applyFont="1" applyFill="1" applyBorder="1"/>
    <xf numFmtId="0" fontId="0" fillId="0" borderId="18" xfId="0" applyFont="1" applyFill="1" applyBorder="1"/>
    <xf numFmtId="164" fontId="6" fillId="0" borderId="15" xfId="1" applyNumberFormat="1" applyFont="1" applyFill="1" applyBorder="1" applyAlignment="1">
      <alignment horizontal="right"/>
    </xf>
    <xf numFmtId="0" fontId="6" fillId="0" borderId="23" xfId="0" applyFont="1" applyFill="1" applyBorder="1"/>
    <xf numFmtId="164" fontId="6" fillId="0" borderId="9" xfId="1" applyNumberFormat="1" applyFont="1" applyFill="1" applyBorder="1" applyAlignment="1">
      <alignment horizontal="right"/>
    </xf>
    <xf numFmtId="0" fontId="0" fillId="0" borderId="18" xfId="0" applyFill="1" applyBorder="1"/>
    <xf numFmtId="0" fontId="0" fillId="0" borderId="14" xfId="0" applyFill="1" applyBorder="1"/>
    <xf numFmtId="0" fontId="0" fillId="0" borderId="8" xfId="0" applyFill="1" applyBorder="1"/>
    <xf numFmtId="0" fontId="0" fillId="0" borderId="23" xfId="0" applyFill="1" applyBorder="1"/>
    <xf numFmtId="0" fontId="0" fillId="2" borderId="2" xfId="0" applyFill="1" applyBorder="1" applyAlignment="1">
      <alignment horizontal="left"/>
    </xf>
    <xf numFmtId="0" fontId="6" fillId="2" borderId="0" xfId="0" applyFont="1" applyFill="1" applyBorder="1"/>
    <xf numFmtId="0" fontId="6" fillId="2" borderId="0" xfId="0" applyFont="1" applyFill="1"/>
    <xf numFmtId="164" fontId="6" fillId="2" borderId="4" xfId="1" applyNumberFormat="1" applyFont="1" applyFill="1" applyBorder="1"/>
    <xf numFmtId="0" fontId="9" fillId="2" borderId="0" xfId="0" applyFont="1" applyFill="1" applyBorder="1"/>
    <xf numFmtId="164" fontId="9" fillId="2" borderId="4" xfId="1" applyNumberFormat="1" applyFont="1" applyFill="1" applyBorder="1"/>
    <xf numFmtId="164" fontId="9" fillId="0" borderId="4" xfId="1" applyNumberFormat="1" applyFont="1" applyFill="1" applyBorder="1"/>
    <xf numFmtId="0" fontId="0" fillId="2" borderId="5" xfId="0" applyFill="1" applyBorder="1" applyAlignment="1">
      <alignment horizontal="left"/>
    </xf>
    <xf numFmtId="0" fontId="6" fillId="2" borderId="1" xfId="0" applyFont="1" applyFill="1" applyBorder="1"/>
    <xf numFmtId="164" fontId="6" fillId="2" borderId="6" xfId="1" applyNumberFormat="1" applyFont="1" applyFill="1" applyBorder="1"/>
    <xf numFmtId="0" fontId="9" fillId="0" borderId="0" xfId="0" applyFont="1" applyFill="1" applyBorder="1"/>
    <xf numFmtId="0" fontId="6" fillId="0" borderId="0" xfId="0" applyFont="1" applyFill="1"/>
    <xf numFmtId="164" fontId="7" fillId="0" borderId="4" xfId="1" applyNumberFormat="1" applyFont="1" applyFill="1" applyBorder="1"/>
    <xf numFmtId="0" fontId="0" fillId="0" borderId="0" xfId="0" applyFill="1" applyAlignment="1">
      <alignment horizontal="left"/>
    </xf>
    <xf numFmtId="0" fontId="0" fillId="0" borderId="1" xfId="0" applyBorder="1"/>
    <xf numFmtId="0" fontId="0" fillId="0" borderId="0" xfId="0" applyAlignment="1">
      <alignment horizontal="right"/>
    </xf>
    <xf numFmtId="0" fontId="5" fillId="0" borderId="2" xfId="0" applyFont="1" applyBorder="1"/>
    <xf numFmtId="0" fontId="0" fillId="0" borderId="0" xfId="0" applyBorder="1"/>
    <xf numFmtId="0" fontId="0" fillId="0" borderId="5" xfId="0" applyBorder="1"/>
    <xf numFmtId="0" fontId="8" fillId="0" borderId="2" xfId="0" applyFont="1" applyBorder="1"/>
    <xf numFmtId="0" fontId="6" fillId="0" borderId="0" xfId="0" applyFont="1"/>
    <xf numFmtId="0" fontId="9" fillId="2" borderId="7" xfId="0" applyFont="1" applyFill="1" applyBorder="1"/>
    <xf numFmtId="0" fontId="8" fillId="2" borderId="8" xfId="0" applyFont="1" applyFill="1" applyBorder="1"/>
    <xf numFmtId="164" fontId="8" fillId="2" borderId="9" xfId="1" applyNumberFormat="1" applyFont="1" applyFill="1" applyBorder="1"/>
    <xf numFmtId="164" fontId="8" fillId="0" borderId="9" xfId="1" applyNumberFormat="1" applyFont="1" applyFill="1" applyBorder="1"/>
    <xf numFmtId="0" fontId="8" fillId="0" borderId="0" xfId="0" applyFont="1"/>
    <xf numFmtId="0" fontId="8" fillId="0" borderId="20" xfId="0" applyFont="1" applyBorder="1"/>
    <xf numFmtId="0" fontId="9" fillId="2" borderId="2" xfId="0" applyFont="1" applyFill="1" applyBorder="1"/>
    <xf numFmtId="0" fontId="8" fillId="2" borderId="0" xfId="0" applyFont="1" applyFill="1" applyBorder="1"/>
    <xf numFmtId="0" fontId="0" fillId="2" borderId="0" xfId="0" applyFill="1" applyBorder="1"/>
    <xf numFmtId="164" fontId="8" fillId="2" borderId="4" xfId="1" applyNumberFormat="1" applyFont="1" applyFill="1" applyBorder="1"/>
    <xf numFmtId="0" fontId="9" fillId="0" borderId="2" xfId="0" applyFont="1" applyBorder="1"/>
    <xf numFmtId="0" fontId="8" fillId="0" borderId="0" xfId="0" applyFont="1" applyBorder="1"/>
    <xf numFmtId="0" fontId="6" fillId="0" borderId="0" xfId="0" applyFont="1" applyBorder="1"/>
    <xf numFmtId="0" fontId="9" fillId="0" borderId="7" xfId="0" applyFont="1" applyBorder="1"/>
    <xf numFmtId="0" fontId="8" fillId="0" borderId="8" xfId="0" applyFont="1" applyBorder="1"/>
    <xf numFmtId="0" fontId="8" fillId="2" borderId="7" xfId="0" applyFont="1" applyFill="1" applyBorder="1"/>
    <xf numFmtId="0" fontId="8" fillId="2" borderId="2" xfId="0" applyFont="1" applyFill="1" applyBorder="1"/>
    <xf numFmtId="0" fontId="8" fillId="2" borderId="0" xfId="0" applyFont="1" applyFill="1"/>
    <xf numFmtId="0" fontId="6" fillId="2" borderId="5" xfId="0" applyFont="1" applyFill="1" applyBorder="1"/>
    <xf numFmtId="0" fontId="6" fillId="2" borderId="2" xfId="0" applyFont="1" applyFill="1" applyBorder="1"/>
    <xf numFmtId="0" fontId="0" fillId="0" borderId="0" xfId="0" applyFill="1" applyAlignment="1">
      <alignment horizontal="right"/>
    </xf>
    <xf numFmtId="0" fontId="9" fillId="0" borderId="5" xfId="0" applyFont="1" applyBorder="1"/>
    <xf numFmtId="0" fontId="9" fillId="0" borderId="1" xfId="0" applyFont="1" applyBorder="1"/>
    <xf numFmtId="0" fontId="9" fillId="0" borderId="24" xfId="0" applyFont="1" applyBorder="1"/>
    <xf numFmtId="0" fontId="9" fillId="0" borderId="5" xfId="0" applyFont="1" applyBorder="1" applyAlignment="1">
      <alignment horizontal="left"/>
    </xf>
    <xf numFmtId="43" fontId="9" fillId="0" borderId="5" xfId="1" applyFont="1" applyBorder="1"/>
    <xf numFmtId="164" fontId="9" fillId="0" borderId="6" xfId="1" applyNumberFormat="1" applyFont="1" applyFill="1" applyBorder="1"/>
    <xf numFmtId="0" fontId="8" fillId="0" borderId="21" xfId="0" applyFont="1" applyBorder="1"/>
    <xf numFmtId="164" fontId="1" fillId="0" borderId="0" xfId="1" applyNumberFormat="1" applyFont="1" applyFill="1"/>
    <xf numFmtId="14" fontId="0" fillId="0" borderId="0" xfId="0" applyNumberFormat="1"/>
    <xf numFmtId="0" fontId="2" fillId="2" borderId="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8" fillId="0" borderId="18" xfId="0" applyFont="1" applyFill="1" applyBorder="1"/>
    <xf numFmtId="164" fontId="8" fillId="0" borderId="19" xfId="1" applyNumberFormat="1" applyFont="1" applyFill="1" applyBorder="1"/>
    <xf numFmtId="0" fontId="8" fillId="0" borderId="8" xfId="0" applyFont="1" applyFill="1" applyBorder="1"/>
    <xf numFmtId="0" fontId="0" fillId="0" borderId="25" xfId="0" applyBorder="1"/>
    <xf numFmtId="0" fontId="0" fillId="0" borderId="0" xfId="0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164" fontId="8" fillId="2" borderId="27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0" fontId="6" fillId="0" borderId="21" xfId="0" applyFont="1" applyFill="1" applyBorder="1"/>
    <xf numFmtId="0" fontId="6" fillId="2" borderId="21" xfId="0" applyFont="1" applyFill="1" applyBorder="1"/>
    <xf numFmtId="164" fontId="9" fillId="2" borderId="22" xfId="1" applyNumberFormat="1" applyFont="1" applyFill="1" applyBorder="1"/>
    <xf numFmtId="0" fontId="0" fillId="0" borderId="2" xfId="0" applyBorder="1"/>
    <xf numFmtId="0" fontId="3" fillId="0" borderId="1" xfId="0" applyFont="1" applyBorder="1"/>
    <xf numFmtId="0" fontId="3" fillId="0" borderId="1" xfId="0" applyFont="1" applyFill="1" applyBorder="1"/>
    <xf numFmtId="0" fontId="9" fillId="2" borderId="16" xfId="0" applyFont="1" applyFill="1" applyBorder="1"/>
    <xf numFmtId="0" fontId="6" fillId="0" borderId="21" xfId="0" applyFont="1" applyBorder="1"/>
    <xf numFmtId="164" fontId="6" fillId="0" borderId="16" xfId="1" applyNumberFormat="1" applyFont="1" applyBorder="1" applyAlignment="1">
      <alignment horizontal="left"/>
    </xf>
    <xf numFmtId="164" fontId="6" fillId="0" borderId="16" xfId="1" applyNumberFormat="1" applyFont="1" applyBorder="1" applyAlignment="1">
      <alignment horizontal="center"/>
    </xf>
    <xf numFmtId="164" fontId="6" fillId="0" borderId="22" xfId="1" applyNumberFormat="1" applyFont="1" applyFill="1" applyBorder="1"/>
    <xf numFmtId="164" fontId="6" fillId="0" borderId="21" xfId="1" applyNumberFormat="1" applyFont="1" applyFill="1" applyBorder="1"/>
    <xf numFmtId="164" fontId="6" fillId="0" borderId="16" xfId="1" applyNumberFormat="1" applyFont="1" applyBorder="1"/>
    <xf numFmtId="0" fontId="9" fillId="0" borderId="16" xfId="0" applyFont="1" applyBorder="1"/>
    <xf numFmtId="0" fontId="9" fillId="0" borderId="21" xfId="0" applyFont="1" applyBorder="1"/>
    <xf numFmtId="164" fontId="7" fillId="0" borderId="16" xfId="1" applyNumberFormat="1" applyFont="1" applyBorder="1" applyAlignment="1">
      <alignment horizontal="left"/>
    </xf>
    <xf numFmtId="164" fontId="7" fillId="0" borderId="21" xfId="0" applyNumberFormat="1" applyFont="1" applyBorder="1"/>
    <xf numFmtId="164" fontId="7" fillId="0" borderId="16" xfId="1" applyNumberFormat="1" applyFont="1" applyBorder="1"/>
    <xf numFmtId="164" fontId="7" fillId="0" borderId="22" xfId="1" applyNumberFormat="1" applyFont="1" applyFill="1" applyBorder="1"/>
    <xf numFmtId="0" fontId="8" fillId="0" borderId="16" xfId="0" applyFont="1" applyBorder="1"/>
    <xf numFmtId="0" fontId="8" fillId="0" borderId="28" xfId="0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164" fontId="9" fillId="0" borderId="22" xfId="1" applyNumberFormat="1" applyFont="1" applyFill="1" applyBorder="1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zoomScaleNormal="100" workbookViewId="0">
      <selection activeCell="K25" sqref="K25"/>
    </sheetView>
  </sheetViews>
  <sheetFormatPr defaultRowHeight="15" x14ac:dyDescent="0.25"/>
  <cols>
    <col min="1" max="1" width="7.28515625" customWidth="1"/>
    <col min="8" max="8" width="15.5703125" customWidth="1"/>
  </cols>
  <sheetData>
    <row r="1" spans="1:9" ht="21" x14ac:dyDescent="0.35">
      <c r="A1" s="1" t="s">
        <v>0</v>
      </c>
      <c r="B1" s="1"/>
      <c r="C1" s="1"/>
      <c r="D1" s="1"/>
      <c r="F1" s="1"/>
      <c r="G1" s="1"/>
      <c r="H1" s="1"/>
      <c r="I1" s="2" t="s">
        <v>2</v>
      </c>
    </row>
    <row r="2" spans="1:9" ht="21" x14ac:dyDescent="0.35">
      <c r="A2" s="1"/>
      <c r="B2" s="1"/>
      <c r="C2" s="1" t="s">
        <v>1</v>
      </c>
      <c r="D2" s="1"/>
      <c r="E2" s="1"/>
      <c r="F2" s="1"/>
      <c r="G2" s="1"/>
      <c r="H2" s="1"/>
      <c r="I2" s="2"/>
    </row>
    <row r="3" spans="1:9" ht="15.75" thickBot="1" x14ac:dyDescent="0.3">
      <c r="A3" s="3"/>
      <c r="B3" s="3"/>
      <c r="C3" s="3"/>
      <c r="D3" s="3"/>
      <c r="E3" s="3"/>
      <c r="F3" s="3"/>
      <c r="G3" s="3"/>
      <c r="H3" s="4"/>
      <c r="I3" s="6"/>
    </row>
    <row r="4" spans="1:9" x14ac:dyDescent="0.25">
      <c r="A4" s="7"/>
      <c r="B4" s="4"/>
      <c r="C4" s="5"/>
      <c r="D4" s="5"/>
      <c r="E4" s="5"/>
      <c r="F4" s="5"/>
      <c r="G4" s="5"/>
      <c r="H4" s="8" t="s">
        <v>3</v>
      </c>
      <c r="I4" s="6"/>
    </row>
    <row r="5" spans="1:9" x14ac:dyDescent="0.25">
      <c r="A5" s="7"/>
      <c r="B5" s="9" t="s">
        <v>4</v>
      </c>
      <c r="C5" s="9"/>
      <c r="D5" s="9"/>
      <c r="E5" s="9"/>
      <c r="F5" s="9"/>
      <c r="G5" s="9"/>
      <c r="H5" s="10" t="s">
        <v>5</v>
      </c>
      <c r="I5" s="6"/>
    </row>
    <row r="6" spans="1:9" ht="15.75" thickBot="1" x14ac:dyDescent="0.3">
      <c r="A6" s="11"/>
      <c r="B6" s="12"/>
      <c r="C6" s="12"/>
      <c r="D6" s="12"/>
      <c r="E6" s="12"/>
      <c r="F6" s="12"/>
      <c r="G6" s="12"/>
      <c r="H6" s="13" t="s">
        <v>6</v>
      </c>
      <c r="I6" s="6"/>
    </row>
    <row r="7" spans="1:9" x14ac:dyDescent="0.25">
      <c r="A7" s="14" t="s">
        <v>7</v>
      </c>
      <c r="B7" s="9"/>
      <c r="C7" s="9"/>
      <c r="D7" s="9"/>
      <c r="E7" s="9"/>
      <c r="F7" s="9"/>
      <c r="G7" s="9"/>
      <c r="H7" s="15"/>
      <c r="I7" s="6"/>
    </row>
    <row r="8" spans="1:9" ht="15.75" thickBot="1" x14ac:dyDescent="0.3">
      <c r="A8" s="16"/>
      <c r="B8" s="12"/>
      <c r="C8" s="12"/>
      <c r="D8" s="12"/>
      <c r="E8" s="12"/>
      <c r="F8" s="12"/>
      <c r="G8" s="12"/>
      <c r="H8" s="17"/>
      <c r="I8" s="6"/>
    </row>
    <row r="9" spans="1:9" ht="15.75" thickBot="1" x14ac:dyDescent="0.3">
      <c r="A9" s="18" t="s">
        <v>8</v>
      </c>
      <c r="B9" s="19" t="s">
        <v>9</v>
      </c>
      <c r="C9" s="19"/>
      <c r="D9" s="19"/>
      <c r="E9" s="19"/>
      <c r="F9" s="19"/>
      <c r="G9" s="19"/>
      <c r="H9" s="20">
        <f>SUM(H10:H15)</f>
        <v>44400000</v>
      </c>
      <c r="I9" s="6"/>
    </row>
    <row r="10" spans="1:9" x14ac:dyDescent="0.25">
      <c r="A10" s="21"/>
      <c r="B10" s="22" t="s">
        <v>10</v>
      </c>
      <c r="C10" s="22"/>
      <c r="D10" s="22"/>
      <c r="E10" s="22"/>
      <c r="F10" s="22"/>
      <c r="G10" s="22"/>
      <c r="H10" s="23">
        <v>11000000</v>
      </c>
      <c r="I10" s="6"/>
    </row>
    <row r="11" spans="1:9" x14ac:dyDescent="0.25">
      <c r="A11" s="24"/>
      <c r="B11" s="25" t="s">
        <v>11</v>
      </c>
      <c r="C11" s="25"/>
      <c r="D11" s="25"/>
      <c r="E11" s="25"/>
      <c r="F11" s="25"/>
      <c r="G11" s="25"/>
      <c r="H11" s="26">
        <v>600000</v>
      </c>
      <c r="I11" s="6"/>
    </row>
    <row r="12" spans="1:9" x14ac:dyDescent="0.25">
      <c r="A12" s="24"/>
      <c r="B12" s="25" t="s">
        <v>12</v>
      </c>
      <c r="C12" s="25"/>
      <c r="D12" s="25"/>
      <c r="E12" s="25"/>
      <c r="F12" s="25"/>
      <c r="G12" s="25"/>
      <c r="H12" s="27">
        <v>800000</v>
      </c>
      <c r="I12" s="6"/>
    </row>
    <row r="13" spans="1:9" x14ac:dyDescent="0.25">
      <c r="A13" s="24"/>
      <c r="B13" s="25" t="s">
        <v>13</v>
      </c>
      <c r="C13" s="25"/>
      <c r="D13" s="25"/>
      <c r="E13" s="25"/>
      <c r="F13" s="25"/>
      <c r="G13" s="25"/>
      <c r="H13" s="27">
        <v>11000000</v>
      </c>
      <c r="I13" s="6"/>
    </row>
    <row r="14" spans="1:9" x14ac:dyDescent="0.25">
      <c r="A14" s="21"/>
      <c r="B14" s="22" t="s">
        <v>14</v>
      </c>
      <c r="C14" s="25"/>
      <c r="D14" s="25"/>
      <c r="E14" s="25"/>
      <c r="F14" s="25"/>
      <c r="G14" s="25"/>
      <c r="H14" s="27">
        <v>21000000</v>
      </c>
      <c r="I14" s="6"/>
    </row>
    <row r="15" spans="1:9" ht="15.75" thickBot="1" x14ac:dyDescent="0.3">
      <c r="A15" s="28"/>
      <c r="B15" s="29"/>
      <c r="C15" s="29"/>
      <c r="D15" s="29"/>
      <c r="E15" s="29"/>
      <c r="F15" s="29"/>
      <c r="G15" s="29"/>
      <c r="H15" s="30"/>
      <c r="I15" s="6"/>
    </row>
    <row r="16" spans="1:9" ht="15.75" thickBot="1" x14ac:dyDescent="0.3">
      <c r="A16" s="18" t="s">
        <v>15</v>
      </c>
      <c r="B16" s="32" t="s">
        <v>16</v>
      </c>
      <c r="C16" s="32"/>
      <c r="D16" s="32"/>
      <c r="E16" s="32"/>
      <c r="F16" s="32"/>
      <c r="G16" s="32"/>
      <c r="H16" s="33">
        <f>SUM(H17:H24)</f>
        <v>2395000</v>
      </c>
      <c r="I16" s="6"/>
    </row>
    <row r="17" spans="1:9" x14ac:dyDescent="0.25">
      <c r="A17" s="24"/>
      <c r="B17" s="25" t="s">
        <v>17</v>
      </c>
      <c r="C17" s="25"/>
      <c r="D17" s="25"/>
      <c r="E17" s="25"/>
      <c r="F17" s="5"/>
      <c r="G17" s="5"/>
      <c r="H17" s="26">
        <v>2000000</v>
      </c>
      <c r="I17" s="6"/>
    </row>
    <row r="18" spans="1:9" x14ac:dyDescent="0.25">
      <c r="A18" s="24"/>
      <c r="B18" s="25" t="s">
        <v>18</v>
      </c>
      <c r="C18" s="25"/>
      <c r="D18" s="25"/>
      <c r="E18" s="25"/>
      <c r="F18" s="25"/>
      <c r="G18" s="25"/>
      <c r="H18" s="26">
        <v>100000</v>
      </c>
      <c r="I18" s="6"/>
    </row>
    <row r="19" spans="1:9" x14ac:dyDescent="0.25">
      <c r="A19" s="24"/>
      <c r="B19" s="25" t="s">
        <v>19</v>
      </c>
      <c r="C19" s="25"/>
      <c r="D19" s="25"/>
      <c r="E19" s="25"/>
      <c r="F19" s="25"/>
      <c r="G19" s="25"/>
      <c r="H19" s="26">
        <v>25000</v>
      </c>
      <c r="I19" s="6"/>
    </row>
    <row r="20" spans="1:9" x14ac:dyDescent="0.25">
      <c r="A20" s="24"/>
      <c r="B20" s="25" t="s">
        <v>20</v>
      </c>
      <c r="C20" s="25"/>
      <c r="D20" s="25"/>
      <c r="E20" s="25"/>
      <c r="F20" s="25"/>
      <c r="G20" s="25"/>
      <c r="H20" s="26">
        <v>50000</v>
      </c>
      <c r="I20" s="6"/>
    </row>
    <row r="21" spans="1:9" x14ac:dyDescent="0.25">
      <c r="A21" s="24"/>
      <c r="B21" s="25" t="s">
        <v>21</v>
      </c>
      <c r="C21" s="25"/>
      <c r="D21" s="25"/>
      <c r="E21" s="25"/>
      <c r="F21" s="25"/>
      <c r="G21" s="25"/>
      <c r="H21" s="26">
        <v>140000</v>
      </c>
      <c r="I21" s="6"/>
    </row>
    <row r="22" spans="1:9" x14ac:dyDescent="0.25">
      <c r="A22" s="24"/>
      <c r="B22" s="25" t="s">
        <v>22</v>
      </c>
      <c r="C22" s="25"/>
      <c r="D22" s="25"/>
      <c r="E22" s="25"/>
      <c r="F22" s="25"/>
      <c r="G22" s="25"/>
      <c r="H22" s="26">
        <v>60000</v>
      </c>
      <c r="I22" s="6"/>
    </row>
    <row r="23" spans="1:9" x14ac:dyDescent="0.25">
      <c r="A23" s="24"/>
      <c r="B23" s="25" t="s">
        <v>23</v>
      </c>
      <c r="C23" s="25"/>
      <c r="D23" s="25"/>
      <c r="E23" s="25"/>
      <c r="F23" s="25"/>
      <c r="G23" s="25"/>
      <c r="H23" s="26">
        <v>20000</v>
      </c>
      <c r="I23" s="6"/>
    </row>
    <row r="24" spans="1:9" ht="15.75" thickBot="1" x14ac:dyDescent="0.3">
      <c r="A24" s="24"/>
      <c r="B24" s="29"/>
      <c r="C24" s="29"/>
      <c r="D24" s="29"/>
      <c r="E24" s="29"/>
      <c r="F24" s="29"/>
      <c r="G24" s="29"/>
      <c r="H24" s="31"/>
      <c r="I24" s="6"/>
    </row>
    <row r="25" spans="1:9" ht="15.75" thickBot="1" x14ac:dyDescent="0.3">
      <c r="A25" s="36" t="s">
        <v>24</v>
      </c>
      <c r="B25" s="32" t="s">
        <v>25</v>
      </c>
      <c r="C25" s="32"/>
      <c r="D25" s="32"/>
      <c r="E25" s="32"/>
      <c r="F25" s="32"/>
      <c r="G25" s="32"/>
      <c r="H25" s="37">
        <f>SUM(H26)</f>
        <v>1370000</v>
      </c>
      <c r="I25" s="6"/>
    </row>
    <row r="26" spans="1:9" x14ac:dyDescent="0.25">
      <c r="A26" s="38"/>
      <c r="B26" s="39" t="s">
        <v>26</v>
      </c>
      <c r="C26" s="39"/>
      <c r="D26" s="39"/>
      <c r="E26" s="39"/>
      <c r="F26" s="39"/>
      <c r="G26" s="39"/>
      <c r="H26" s="40">
        <v>1370000</v>
      </c>
      <c r="I26" s="6"/>
    </row>
    <row r="27" spans="1:9" ht="15.75" thickBot="1" x14ac:dyDescent="0.3">
      <c r="A27" s="11"/>
      <c r="B27" s="41"/>
      <c r="C27" s="41"/>
      <c r="D27" s="41"/>
      <c r="E27" s="41"/>
      <c r="F27" s="41"/>
      <c r="G27" s="41"/>
      <c r="H27" s="42"/>
      <c r="I27" s="6"/>
    </row>
    <row r="28" spans="1:9" ht="15.75" thickBot="1" x14ac:dyDescent="0.3">
      <c r="A28" s="18" t="s">
        <v>27</v>
      </c>
      <c r="B28" s="32" t="s">
        <v>28</v>
      </c>
      <c r="C28" s="32"/>
      <c r="D28" s="32"/>
      <c r="E28" s="32"/>
      <c r="F28" s="32"/>
      <c r="G28" s="32"/>
      <c r="H28" s="37">
        <f>SUM(H29:H30)</f>
        <v>341600</v>
      </c>
      <c r="I28" s="6"/>
    </row>
    <row r="29" spans="1:9" x14ac:dyDescent="0.25">
      <c r="A29" s="24"/>
      <c r="B29" s="25" t="s">
        <v>29</v>
      </c>
      <c r="C29" s="25"/>
      <c r="D29" s="25"/>
      <c r="E29" s="25"/>
      <c r="F29" s="25"/>
      <c r="G29" s="25"/>
      <c r="H29" s="26">
        <v>3600</v>
      </c>
      <c r="I29" s="6"/>
    </row>
    <row r="30" spans="1:9" x14ac:dyDescent="0.25">
      <c r="A30" s="24"/>
      <c r="B30" s="25" t="s">
        <v>29</v>
      </c>
      <c r="C30" s="25"/>
      <c r="D30" s="25" t="s">
        <v>30</v>
      </c>
      <c r="E30" s="25"/>
      <c r="F30" s="25"/>
      <c r="G30" s="25"/>
      <c r="H30" s="26">
        <v>338000</v>
      </c>
      <c r="I30" s="6"/>
    </row>
    <row r="31" spans="1:9" ht="15.75" thickBot="1" x14ac:dyDescent="0.3">
      <c r="A31" s="18" t="s">
        <v>32</v>
      </c>
      <c r="B31" s="32" t="s">
        <v>33</v>
      </c>
      <c r="C31" s="32"/>
      <c r="D31" s="32"/>
      <c r="E31" s="32"/>
      <c r="F31" s="32"/>
      <c r="G31" s="32"/>
      <c r="H31" s="37">
        <f>SUM(H32:H32)</f>
        <v>939600</v>
      </c>
      <c r="I31" s="6"/>
    </row>
    <row r="32" spans="1:9" x14ac:dyDescent="0.25">
      <c r="A32" s="24"/>
      <c r="B32" s="25" t="s">
        <v>34</v>
      </c>
      <c r="C32" s="25"/>
      <c r="D32" s="25" t="s">
        <v>35</v>
      </c>
      <c r="E32" s="5"/>
      <c r="F32" s="22"/>
      <c r="G32" s="22"/>
      <c r="H32" s="23">
        <v>939600</v>
      </c>
      <c r="I32" s="6"/>
    </row>
    <row r="33" spans="1:10" ht="15.75" thickBot="1" x14ac:dyDescent="0.3">
      <c r="A33" s="28"/>
      <c r="B33" s="29"/>
      <c r="C33" s="29"/>
      <c r="D33" s="29"/>
      <c r="E33" s="29"/>
      <c r="F33" s="29"/>
      <c r="G33" s="29"/>
      <c r="H33" s="31"/>
      <c r="I33" s="6"/>
    </row>
    <row r="34" spans="1:10" ht="15.75" thickBot="1" x14ac:dyDescent="0.3">
      <c r="A34" s="36" t="s">
        <v>36</v>
      </c>
      <c r="B34" s="46" t="s">
        <v>37</v>
      </c>
      <c r="C34" s="46"/>
      <c r="D34" s="46"/>
      <c r="E34" s="46"/>
      <c r="F34" s="46"/>
      <c r="G34" s="46"/>
      <c r="H34" s="47">
        <f>SUM(H35:H36)</f>
        <v>0</v>
      </c>
      <c r="I34" s="6"/>
    </row>
    <row r="35" spans="1:10" x14ac:dyDescent="0.25">
      <c r="A35" s="38"/>
      <c r="B35" s="39"/>
      <c r="C35" s="39"/>
      <c r="D35" s="39"/>
      <c r="E35" s="39"/>
      <c r="F35" s="39"/>
      <c r="G35" s="39"/>
      <c r="H35" s="40"/>
      <c r="I35" s="6"/>
    </row>
    <row r="36" spans="1:10" x14ac:dyDescent="0.25">
      <c r="A36" s="7"/>
      <c r="B36" s="43"/>
      <c r="C36" s="43"/>
      <c r="D36" s="43"/>
      <c r="E36" s="43"/>
      <c r="F36" s="43"/>
      <c r="G36" s="43"/>
      <c r="H36" s="48"/>
      <c r="I36" s="6"/>
    </row>
    <row r="37" spans="1:10" x14ac:dyDescent="0.25">
      <c r="A37" s="14" t="s">
        <v>38</v>
      </c>
      <c r="B37" s="49"/>
      <c r="C37" s="49"/>
      <c r="D37" s="49"/>
      <c r="E37" s="49"/>
      <c r="F37" s="49"/>
      <c r="G37" s="49"/>
      <c r="H37" s="50"/>
      <c r="I37" s="6"/>
    </row>
    <row r="38" spans="1:10" ht="9" customHeight="1" thickBot="1" x14ac:dyDescent="0.3">
      <c r="A38" s="16"/>
      <c r="B38" s="51"/>
      <c r="C38" s="51"/>
      <c r="D38" s="51"/>
      <c r="E38" s="51"/>
      <c r="F38" s="51"/>
      <c r="G38" s="51"/>
      <c r="H38" s="34"/>
      <c r="I38" s="6"/>
    </row>
    <row r="39" spans="1:10" ht="15.75" thickBot="1" x14ac:dyDescent="0.3">
      <c r="A39" s="18">
        <v>2119</v>
      </c>
      <c r="B39" s="32" t="s">
        <v>39</v>
      </c>
      <c r="C39" s="32"/>
      <c r="D39" s="32"/>
      <c r="E39" s="32"/>
      <c r="F39" s="32"/>
      <c r="G39" s="32"/>
      <c r="H39" s="37">
        <f>SUM(H40:H41)</f>
        <v>10000</v>
      </c>
      <c r="I39" s="6"/>
    </row>
    <row r="40" spans="1:10" x14ac:dyDescent="0.25">
      <c r="A40" s="52"/>
      <c r="B40" s="22" t="s">
        <v>40</v>
      </c>
      <c r="C40" s="22"/>
      <c r="D40" s="22"/>
      <c r="E40" s="22"/>
      <c r="F40" s="22"/>
      <c r="G40" s="22"/>
      <c r="H40" s="23">
        <v>10000</v>
      </c>
      <c r="I40" s="6"/>
      <c r="J40" s="123"/>
    </row>
    <row r="41" spans="1:10" ht="15.75" thickBot="1" x14ac:dyDescent="0.3">
      <c r="A41" s="53"/>
      <c r="B41" s="29"/>
      <c r="C41" s="29"/>
      <c r="D41" s="29"/>
      <c r="E41" s="29"/>
      <c r="F41" s="29"/>
      <c r="G41" s="29"/>
      <c r="H41" s="31">
        <f>SUM(E41:G41)</f>
        <v>0</v>
      </c>
      <c r="I41" s="6"/>
    </row>
    <row r="42" spans="1:10" ht="15.75" thickBot="1" x14ac:dyDescent="0.3">
      <c r="A42" s="36">
        <v>2212</v>
      </c>
      <c r="B42" s="46" t="s">
        <v>41</v>
      </c>
      <c r="C42" s="46"/>
      <c r="D42" s="46"/>
      <c r="E42" s="46"/>
      <c r="F42" s="46"/>
      <c r="G42" s="46"/>
      <c r="H42" s="47">
        <f>SUM(H43:H43)</f>
        <v>0</v>
      </c>
      <c r="I42" s="6"/>
    </row>
    <row r="43" spans="1:10" x14ac:dyDescent="0.25">
      <c r="A43" s="54"/>
      <c r="B43" s="39"/>
      <c r="C43" s="39"/>
      <c r="D43" s="39"/>
      <c r="E43" s="39"/>
      <c r="F43" s="39"/>
      <c r="G43" s="39"/>
      <c r="H43" s="40">
        <v>0</v>
      </c>
      <c r="I43" s="6"/>
    </row>
    <row r="44" spans="1:10" ht="15.75" thickBot="1" x14ac:dyDescent="0.3">
      <c r="A44" s="53"/>
      <c r="B44" s="41"/>
      <c r="C44" s="41"/>
      <c r="D44" s="41"/>
      <c r="E44" s="41"/>
      <c r="F44" s="41"/>
      <c r="G44" s="41"/>
      <c r="H44" s="31"/>
      <c r="I44" s="6"/>
    </row>
    <row r="45" spans="1:10" x14ac:dyDescent="0.25">
      <c r="A45" s="118">
        <v>2310</v>
      </c>
      <c r="B45" s="95" t="s">
        <v>42</v>
      </c>
      <c r="C45" s="95"/>
      <c r="D45" s="95"/>
      <c r="E45" s="95"/>
      <c r="F45" s="95"/>
      <c r="G45" s="95"/>
      <c r="H45" s="97">
        <f>SUM(H47:H47)</f>
        <v>0</v>
      </c>
      <c r="I45" s="6"/>
    </row>
    <row r="46" spans="1:10" x14ac:dyDescent="0.25">
      <c r="A46" s="56"/>
      <c r="B46" s="122"/>
      <c r="C46" s="122"/>
      <c r="D46" s="122"/>
      <c r="E46" s="122"/>
      <c r="F46" s="122"/>
      <c r="G46" s="122"/>
      <c r="H46" s="91"/>
      <c r="I46" s="6"/>
    </row>
    <row r="47" spans="1:10" x14ac:dyDescent="0.25">
      <c r="A47" s="24"/>
      <c r="B47" s="25"/>
      <c r="C47" s="25"/>
      <c r="D47" s="25"/>
      <c r="E47" s="25"/>
      <c r="F47" s="25"/>
      <c r="G47" s="25"/>
      <c r="H47" s="26">
        <v>0</v>
      </c>
      <c r="I47" s="6"/>
    </row>
    <row r="48" spans="1:10" s="84" customFormat="1" x14ac:dyDescent="0.25">
      <c r="A48" s="124"/>
      <c r="B48" s="43"/>
      <c r="C48" s="43"/>
      <c r="D48" s="43"/>
      <c r="E48" s="43"/>
      <c r="F48" s="43"/>
      <c r="G48" s="43"/>
      <c r="H48" s="44"/>
      <c r="I48" s="125"/>
    </row>
    <row r="49" spans="1:18" s="84" customFormat="1" ht="15.75" thickBot="1" x14ac:dyDescent="0.3">
      <c r="A49" s="126"/>
      <c r="B49" s="41"/>
      <c r="C49" s="41"/>
      <c r="D49" s="41"/>
      <c r="E49" s="41"/>
      <c r="F49" s="41"/>
      <c r="G49" s="41"/>
      <c r="H49" s="45"/>
      <c r="I49" s="125" t="s">
        <v>31</v>
      </c>
    </row>
    <row r="50" spans="1:18" ht="15.75" thickBot="1" x14ac:dyDescent="0.3">
      <c r="A50" s="18">
        <v>2329</v>
      </c>
      <c r="B50" s="32" t="s">
        <v>43</v>
      </c>
      <c r="C50" s="32"/>
      <c r="D50" s="32"/>
      <c r="E50" s="32"/>
      <c r="F50" s="32"/>
      <c r="G50" s="32"/>
      <c r="H50" s="37">
        <f>SUM(H51:H52)</f>
        <v>3200000</v>
      </c>
      <c r="I50" s="6"/>
    </row>
    <row r="51" spans="1:18" x14ac:dyDescent="0.25">
      <c r="A51" s="38"/>
      <c r="B51" s="22" t="s">
        <v>44</v>
      </c>
      <c r="C51" s="22"/>
      <c r="D51" s="22"/>
      <c r="E51" s="22"/>
      <c r="F51" s="22"/>
      <c r="G51" s="22"/>
      <c r="H51" s="23">
        <v>3200000</v>
      </c>
      <c r="I51" s="6"/>
    </row>
    <row r="52" spans="1:18" x14ac:dyDescent="0.25">
      <c r="A52" s="24"/>
      <c r="B52" s="25"/>
      <c r="C52" s="25"/>
      <c r="D52" s="25"/>
      <c r="E52" s="25"/>
      <c r="F52" s="25"/>
      <c r="G52" s="25"/>
      <c r="H52" s="55"/>
      <c r="I52" s="6"/>
    </row>
    <row r="53" spans="1:18" ht="15.75" thickBot="1" x14ac:dyDescent="0.3">
      <c r="A53" s="18">
        <v>3314</v>
      </c>
      <c r="B53" s="32" t="s">
        <v>45</v>
      </c>
      <c r="C53" s="32"/>
      <c r="D53" s="32"/>
      <c r="E53" s="32"/>
      <c r="F53" s="32"/>
      <c r="G53" s="32"/>
      <c r="H53" s="37">
        <f>SUM(H54:H54)</f>
        <v>8000</v>
      </c>
      <c r="I53" s="6"/>
    </row>
    <row r="54" spans="1:18" x14ac:dyDescent="0.25">
      <c r="A54" s="38"/>
      <c r="B54" s="39" t="s">
        <v>46</v>
      </c>
      <c r="C54" s="39"/>
      <c r="D54" s="39"/>
      <c r="E54" s="39"/>
      <c r="F54" s="39"/>
      <c r="G54" s="39"/>
      <c r="H54" s="40">
        <v>8000</v>
      </c>
      <c r="I54" s="6"/>
    </row>
    <row r="55" spans="1:18" ht="15.75" thickBot="1" x14ac:dyDescent="0.3">
      <c r="A55" s="11"/>
      <c r="B55" s="41"/>
      <c r="C55" s="41"/>
      <c r="D55" s="41"/>
      <c r="E55" s="41"/>
      <c r="F55" s="41"/>
      <c r="G55" s="41"/>
      <c r="H55" s="42"/>
      <c r="I55" s="6"/>
    </row>
    <row r="56" spans="1:18" ht="15.75" thickBot="1" x14ac:dyDescent="0.3">
      <c r="A56" s="18">
        <v>3349</v>
      </c>
      <c r="B56" s="32" t="s">
        <v>47</v>
      </c>
      <c r="C56" s="32"/>
      <c r="D56" s="32"/>
      <c r="E56" s="32"/>
      <c r="F56" s="32"/>
      <c r="G56" s="32"/>
      <c r="H56" s="37">
        <f>SUM(H57:H58)</f>
        <v>10000</v>
      </c>
      <c r="I56" s="6"/>
    </row>
    <row r="57" spans="1:18" x14ac:dyDescent="0.25">
      <c r="A57" s="38"/>
      <c r="B57" s="39" t="s">
        <v>48</v>
      </c>
      <c r="C57" s="39"/>
      <c r="D57" s="39"/>
      <c r="E57" s="39"/>
      <c r="F57" s="39"/>
      <c r="G57" s="39"/>
      <c r="H57" s="23">
        <v>10000</v>
      </c>
      <c r="I57" s="6"/>
    </row>
    <row r="58" spans="1:18" ht="15.75" thickBot="1" x14ac:dyDescent="0.3">
      <c r="A58" s="28"/>
      <c r="B58" s="41"/>
      <c r="C58" s="41"/>
      <c r="D58" s="41"/>
      <c r="E58" s="41"/>
      <c r="F58" s="41"/>
      <c r="G58" s="41"/>
      <c r="H58" s="35">
        <f>SUM(E58:G58)</f>
        <v>0</v>
      </c>
      <c r="I58" s="6"/>
    </row>
    <row r="59" spans="1:18" ht="15.75" thickBot="1" x14ac:dyDescent="0.3">
      <c r="A59" s="18">
        <v>3392</v>
      </c>
      <c r="B59" s="32" t="s">
        <v>49</v>
      </c>
      <c r="C59" s="32"/>
      <c r="D59" s="32"/>
      <c r="E59" s="32"/>
      <c r="F59" s="32"/>
      <c r="G59" s="32"/>
      <c r="H59" s="37">
        <f>SUM(H60:H61)</f>
        <v>20000</v>
      </c>
      <c r="I59" s="6"/>
      <c r="R59" s="5"/>
    </row>
    <row r="60" spans="1:18" x14ac:dyDescent="0.25">
      <c r="A60" s="38"/>
      <c r="B60" s="39" t="s">
        <v>50</v>
      </c>
      <c r="C60" s="39"/>
      <c r="D60" s="39"/>
      <c r="E60" s="39"/>
      <c r="F60" s="39"/>
      <c r="G60" s="39"/>
      <c r="H60" s="40">
        <v>20000</v>
      </c>
      <c r="I60" s="6"/>
    </row>
    <row r="61" spans="1:18" ht="15.75" thickBot="1" x14ac:dyDescent="0.3">
      <c r="A61" s="11"/>
      <c r="B61" s="41"/>
      <c r="C61" s="41"/>
      <c r="D61" s="41"/>
      <c r="E61" s="41"/>
      <c r="F61" s="41"/>
      <c r="G61" s="41"/>
      <c r="H61" s="42">
        <f>SUM(E61:G61)</f>
        <v>0</v>
      </c>
      <c r="I61" s="6"/>
    </row>
    <row r="62" spans="1:18" ht="15.75" thickBot="1" x14ac:dyDescent="0.3">
      <c r="A62" s="18">
        <v>3399</v>
      </c>
      <c r="B62" s="32" t="s">
        <v>51</v>
      </c>
      <c r="C62" s="32"/>
      <c r="D62" s="32"/>
      <c r="E62" s="32"/>
      <c r="F62" s="32"/>
      <c r="G62" s="32"/>
      <c r="H62" s="37">
        <f>SUM(H63:H64)</f>
        <v>95000</v>
      </c>
      <c r="I62" s="6"/>
    </row>
    <row r="63" spans="1:18" x14ac:dyDescent="0.25">
      <c r="A63" s="56"/>
      <c r="B63" s="22" t="s">
        <v>52</v>
      </c>
      <c r="C63" s="22"/>
      <c r="D63" s="22"/>
      <c r="E63" s="22"/>
      <c r="F63" s="22"/>
      <c r="G63" s="22"/>
      <c r="H63" s="23">
        <v>95000</v>
      </c>
      <c r="I63" s="6"/>
    </row>
    <row r="64" spans="1:18" ht="15.75" thickBot="1" x14ac:dyDescent="0.3">
      <c r="A64" s="16"/>
      <c r="B64" s="41"/>
      <c r="C64" s="41"/>
      <c r="D64" s="41"/>
      <c r="E64" s="41"/>
      <c r="F64" s="41"/>
      <c r="G64" s="41"/>
      <c r="H64" s="34">
        <f>SUM(E64:G64)</f>
        <v>0</v>
      </c>
      <c r="I64" s="6"/>
    </row>
    <row r="65" spans="1:15" ht="15.75" thickBot="1" x14ac:dyDescent="0.3">
      <c r="A65" s="18">
        <v>3412</v>
      </c>
      <c r="B65" s="32" t="s">
        <v>53</v>
      </c>
      <c r="C65" s="32"/>
      <c r="D65" s="32"/>
      <c r="E65" s="32"/>
      <c r="F65" s="32"/>
      <c r="G65" s="32"/>
      <c r="H65" s="37">
        <f>SUM(H66:H67)</f>
        <v>4000</v>
      </c>
      <c r="I65" s="6"/>
    </row>
    <row r="66" spans="1:15" x14ac:dyDescent="0.25">
      <c r="A66" s="38"/>
      <c r="B66" s="39" t="s">
        <v>54</v>
      </c>
      <c r="C66" s="39"/>
      <c r="D66" s="39"/>
      <c r="E66" s="39"/>
      <c r="F66" s="39"/>
      <c r="G66" s="39"/>
      <c r="H66" s="40">
        <v>4000</v>
      </c>
      <c r="I66" s="6"/>
    </row>
    <row r="67" spans="1:15" ht="15.75" thickBot="1" x14ac:dyDescent="0.3">
      <c r="A67" s="28"/>
      <c r="B67" s="29"/>
      <c r="C67" s="29"/>
      <c r="D67" s="29"/>
      <c r="E67" s="29"/>
      <c r="F67" s="29"/>
      <c r="G67" s="29"/>
      <c r="H67" s="31"/>
      <c r="I67" s="6"/>
    </row>
    <row r="68" spans="1:15" ht="15.75" thickBot="1" x14ac:dyDescent="0.3">
      <c r="A68" s="18">
        <v>3612</v>
      </c>
      <c r="B68" s="32" t="s">
        <v>55</v>
      </c>
      <c r="C68" s="32"/>
      <c r="D68" s="32"/>
      <c r="E68" s="32"/>
      <c r="F68" s="32"/>
      <c r="G68" s="32"/>
      <c r="H68" s="37">
        <f>SUM(H69:H72)</f>
        <v>146000</v>
      </c>
      <c r="I68" s="6"/>
    </row>
    <row r="69" spans="1:15" x14ac:dyDescent="0.25">
      <c r="A69" s="21"/>
      <c r="B69" s="22" t="s">
        <v>56</v>
      </c>
      <c r="C69" s="22"/>
      <c r="D69" s="22"/>
      <c r="E69" s="22"/>
      <c r="F69" s="22"/>
      <c r="G69" s="22"/>
      <c r="H69" s="23">
        <v>20000</v>
      </c>
      <c r="I69" s="6"/>
      <c r="O69" s="5"/>
    </row>
    <row r="70" spans="1:15" x14ac:dyDescent="0.25">
      <c r="A70" s="24"/>
      <c r="B70" s="25" t="s">
        <v>57</v>
      </c>
      <c r="C70" s="25"/>
      <c r="D70" s="25"/>
      <c r="E70" s="25"/>
      <c r="F70" s="25"/>
      <c r="G70" s="25"/>
      <c r="H70" s="26">
        <v>92000</v>
      </c>
      <c r="I70" s="6"/>
    </row>
    <row r="71" spans="1:15" x14ac:dyDescent="0.25">
      <c r="A71" s="21"/>
      <c r="B71" s="22" t="s">
        <v>58</v>
      </c>
      <c r="C71" s="22"/>
      <c r="D71" s="22" t="s">
        <v>59</v>
      </c>
      <c r="E71" s="22"/>
      <c r="F71" s="22"/>
      <c r="G71" s="22"/>
      <c r="H71" s="23">
        <v>34000</v>
      </c>
      <c r="I71" s="6"/>
    </row>
    <row r="72" spans="1:15" ht="15.75" thickBot="1" x14ac:dyDescent="0.3">
      <c r="A72" s="28"/>
      <c r="B72" s="29"/>
      <c r="C72" s="29"/>
      <c r="D72" s="29"/>
      <c r="E72" s="29"/>
      <c r="F72" s="29"/>
      <c r="G72" s="29"/>
      <c r="H72" s="31"/>
      <c r="I72" s="6"/>
    </row>
    <row r="73" spans="1:15" ht="15.75" thickBot="1" x14ac:dyDescent="0.3">
      <c r="A73" s="18">
        <v>3631</v>
      </c>
      <c r="B73" s="32" t="s">
        <v>60</v>
      </c>
      <c r="C73" s="32"/>
      <c r="D73" s="32"/>
      <c r="E73" s="32"/>
      <c r="F73" s="32"/>
      <c r="G73" s="32"/>
      <c r="H73" s="37">
        <f>SUM(H75:H75)</f>
        <v>0</v>
      </c>
      <c r="I73" s="6"/>
    </row>
    <row r="74" spans="1:15" x14ac:dyDescent="0.25">
      <c r="A74" s="119"/>
      <c r="B74" s="120"/>
      <c r="C74" s="120"/>
      <c r="D74" s="120"/>
      <c r="E74" s="120"/>
      <c r="F74" s="120"/>
      <c r="G74" s="120"/>
      <c r="H74" s="121"/>
      <c r="I74" s="6"/>
    </row>
    <row r="75" spans="1:15" x14ac:dyDescent="0.25">
      <c r="A75" s="21"/>
      <c r="B75" s="22"/>
      <c r="C75" s="22"/>
      <c r="D75" s="22"/>
      <c r="E75" s="22"/>
      <c r="F75" s="22"/>
      <c r="G75" s="22"/>
      <c r="H75" s="23">
        <v>0</v>
      </c>
      <c r="I75" s="6"/>
    </row>
    <row r="76" spans="1:15" ht="15.75" thickBot="1" x14ac:dyDescent="0.3">
      <c r="A76" s="18">
        <v>3632</v>
      </c>
      <c r="B76" s="32" t="s">
        <v>61</v>
      </c>
      <c r="C76" s="32"/>
      <c r="D76" s="32"/>
      <c r="E76" s="32"/>
      <c r="F76" s="32"/>
      <c r="G76" s="32"/>
      <c r="H76" s="37">
        <f>SUM(H77:H78)</f>
        <v>70000</v>
      </c>
      <c r="I76" s="6"/>
    </row>
    <row r="77" spans="1:15" x14ac:dyDescent="0.25">
      <c r="A77" s="21"/>
      <c r="B77" s="22" t="s">
        <v>62</v>
      </c>
      <c r="C77" s="22"/>
      <c r="D77" s="22"/>
      <c r="E77" s="22"/>
      <c r="F77" s="22"/>
      <c r="G77" s="22"/>
      <c r="H77" s="40">
        <v>70000</v>
      </c>
      <c r="I77" s="6"/>
    </row>
    <row r="78" spans="1:15" ht="15.75" thickBot="1" x14ac:dyDescent="0.3">
      <c r="A78" s="28"/>
      <c r="B78" s="29"/>
      <c r="C78" s="29"/>
      <c r="D78" s="29"/>
      <c r="E78" s="29"/>
      <c r="F78" s="29"/>
      <c r="G78" s="29"/>
      <c r="H78" s="31"/>
      <c r="I78" s="6"/>
    </row>
    <row r="79" spans="1:15" ht="15.75" thickBot="1" x14ac:dyDescent="0.3">
      <c r="A79" s="18">
        <v>3639</v>
      </c>
      <c r="B79" s="32" t="s">
        <v>63</v>
      </c>
      <c r="C79" s="32"/>
      <c r="D79" s="32"/>
      <c r="E79" s="32"/>
      <c r="F79" s="32"/>
      <c r="G79" s="32"/>
      <c r="H79" s="37">
        <f>SUM(H80:H83)</f>
        <v>169600</v>
      </c>
      <c r="I79" s="6"/>
    </row>
    <row r="80" spans="1:15" x14ac:dyDescent="0.25">
      <c r="A80" s="52"/>
      <c r="B80" s="22" t="s">
        <v>64</v>
      </c>
      <c r="C80" s="22"/>
      <c r="D80" s="22"/>
      <c r="E80" s="22"/>
      <c r="F80" s="22"/>
      <c r="G80" s="22"/>
      <c r="H80" s="23">
        <v>26600</v>
      </c>
      <c r="I80" s="6"/>
    </row>
    <row r="81" spans="1:9" x14ac:dyDescent="0.25">
      <c r="A81" s="24"/>
      <c r="B81" s="25" t="s">
        <v>65</v>
      </c>
      <c r="C81" s="25"/>
      <c r="D81" s="25"/>
      <c r="E81" s="25"/>
      <c r="F81" s="25"/>
      <c r="G81" s="25"/>
      <c r="H81" s="26">
        <v>122000</v>
      </c>
      <c r="I81" s="6"/>
    </row>
    <row r="82" spans="1:9" x14ac:dyDescent="0.25">
      <c r="A82" s="24"/>
      <c r="B82" s="25" t="s">
        <v>66</v>
      </c>
      <c r="C82" s="25"/>
      <c r="D82" s="25"/>
      <c r="E82" s="25"/>
      <c r="F82" s="25"/>
      <c r="G82" s="25"/>
      <c r="H82" s="26">
        <v>6000</v>
      </c>
      <c r="I82" s="6"/>
    </row>
    <row r="83" spans="1:9" x14ac:dyDescent="0.25">
      <c r="A83" s="24"/>
      <c r="B83" s="22" t="s">
        <v>67</v>
      </c>
      <c r="C83" s="22"/>
      <c r="D83" s="22" t="s">
        <v>68</v>
      </c>
      <c r="E83" s="22"/>
      <c r="F83" s="22"/>
      <c r="G83" s="25"/>
      <c r="H83" s="26">
        <v>15000</v>
      </c>
      <c r="I83" s="6"/>
    </row>
    <row r="84" spans="1:9" ht="15.75" thickBot="1" x14ac:dyDescent="0.3">
      <c r="A84" s="28"/>
      <c r="B84" s="29"/>
      <c r="C84" s="29"/>
      <c r="D84" s="29"/>
      <c r="E84" s="29"/>
      <c r="F84" s="29"/>
      <c r="G84" s="29"/>
      <c r="H84" s="31"/>
      <c r="I84" s="6"/>
    </row>
    <row r="85" spans="1:9" ht="15.75" thickBot="1" x14ac:dyDescent="0.3">
      <c r="A85" s="18">
        <v>3725</v>
      </c>
      <c r="B85" s="32" t="s">
        <v>69</v>
      </c>
      <c r="C85" s="32"/>
      <c r="D85" s="32"/>
      <c r="E85" s="32"/>
      <c r="F85" s="32"/>
      <c r="G85" s="32"/>
      <c r="H85" s="37">
        <f>SUM(H86:H87)</f>
        <v>500000</v>
      </c>
      <c r="I85" s="6"/>
    </row>
    <row r="86" spans="1:9" x14ac:dyDescent="0.25">
      <c r="A86" s="38"/>
      <c r="B86" s="39" t="s">
        <v>70</v>
      </c>
      <c r="C86" s="39"/>
      <c r="D86" s="39"/>
      <c r="E86" s="39"/>
      <c r="F86" s="39"/>
      <c r="G86" s="39"/>
      <c r="H86" s="40">
        <v>500000</v>
      </c>
      <c r="I86" s="6"/>
    </row>
    <row r="87" spans="1:9" ht="15.75" thickBot="1" x14ac:dyDescent="0.3">
      <c r="A87" s="21"/>
      <c r="B87" s="29"/>
      <c r="C87" s="29"/>
      <c r="D87" s="29"/>
      <c r="E87" s="29"/>
      <c r="F87" s="29"/>
      <c r="G87" s="29"/>
      <c r="H87" s="31"/>
      <c r="I87" s="6"/>
    </row>
    <row r="88" spans="1:9" ht="15.75" thickBot="1" x14ac:dyDescent="0.3">
      <c r="A88" s="36">
        <v>3745</v>
      </c>
      <c r="B88" s="58" t="s">
        <v>71</v>
      </c>
      <c r="C88" s="58"/>
      <c r="D88" s="58"/>
      <c r="E88" s="58"/>
      <c r="F88" s="58"/>
      <c r="G88" s="58"/>
      <c r="H88" s="37">
        <f>SUM(H89:H90)</f>
        <v>140000</v>
      </c>
      <c r="I88" s="6"/>
    </row>
    <row r="89" spans="1:9" x14ac:dyDescent="0.25">
      <c r="A89" s="54"/>
      <c r="B89" s="39" t="s">
        <v>72</v>
      </c>
      <c r="C89" s="59"/>
      <c r="D89" s="59"/>
      <c r="E89" s="59"/>
      <c r="F89" s="59"/>
      <c r="G89" s="59"/>
      <c r="H89" s="40">
        <v>140000</v>
      </c>
      <c r="I89" s="6"/>
    </row>
    <row r="90" spans="1:9" ht="15.75" thickBot="1" x14ac:dyDescent="0.3">
      <c r="A90" s="11"/>
      <c r="B90" s="41"/>
      <c r="C90" s="41"/>
      <c r="D90" s="41"/>
      <c r="E90" s="41"/>
      <c r="F90" s="41"/>
      <c r="G90" s="41"/>
      <c r="H90" s="42"/>
      <c r="I90" s="6"/>
    </row>
    <row r="91" spans="1:9" ht="15.75" thickBot="1" x14ac:dyDescent="0.3">
      <c r="A91" s="18">
        <v>4357</v>
      </c>
      <c r="B91" s="32" t="s">
        <v>73</v>
      </c>
      <c r="C91" s="32"/>
      <c r="D91" s="32"/>
      <c r="E91" s="32"/>
      <c r="F91" s="32"/>
      <c r="G91" s="32"/>
      <c r="H91" s="37">
        <f>SUM(H92:H94)</f>
        <v>560000</v>
      </c>
      <c r="I91" s="6"/>
    </row>
    <row r="92" spans="1:9" x14ac:dyDescent="0.25">
      <c r="A92" s="21"/>
      <c r="B92" s="22" t="s">
        <v>74</v>
      </c>
      <c r="C92" s="22"/>
      <c r="D92" s="22"/>
      <c r="E92" s="22"/>
      <c r="F92" s="22"/>
      <c r="G92" s="22"/>
      <c r="H92" s="23">
        <v>320000</v>
      </c>
      <c r="I92" s="6"/>
    </row>
    <row r="93" spans="1:9" x14ac:dyDescent="0.25">
      <c r="A93" s="24"/>
      <c r="B93" s="25" t="s">
        <v>54</v>
      </c>
      <c r="C93" s="25"/>
      <c r="D93" s="25"/>
      <c r="E93" s="25"/>
      <c r="F93" s="25"/>
      <c r="G93" s="25"/>
      <c r="H93" s="26">
        <v>240000</v>
      </c>
      <c r="I93" s="6"/>
    </row>
    <row r="94" spans="1:9" ht="15.75" thickBot="1" x14ac:dyDescent="0.3">
      <c r="A94" s="28"/>
      <c r="B94" s="29"/>
      <c r="C94" s="29"/>
      <c r="D94" s="29"/>
      <c r="E94" s="29"/>
      <c r="F94" s="29"/>
      <c r="G94" s="29"/>
      <c r="H94" s="60"/>
      <c r="I94" s="6"/>
    </row>
    <row r="95" spans="1:9" ht="15.75" thickBot="1" x14ac:dyDescent="0.3">
      <c r="A95" s="18">
        <v>4359</v>
      </c>
      <c r="B95" s="32" t="s">
        <v>75</v>
      </c>
      <c r="C95" s="32"/>
      <c r="D95" s="32"/>
      <c r="E95" s="32"/>
      <c r="F95" s="32"/>
      <c r="G95" s="32"/>
      <c r="H95" s="37">
        <f>SUM(H96:H100)</f>
        <v>100000</v>
      </c>
      <c r="I95" s="6"/>
    </row>
    <row r="96" spans="1:9" x14ac:dyDescent="0.25">
      <c r="A96" s="38"/>
      <c r="B96" s="39" t="s">
        <v>56</v>
      </c>
      <c r="C96" s="39"/>
      <c r="D96" s="39"/>
      <c r="E96" s="39"/>
      <c r="F96" s="39"/>
      <c r="G96" s="39"/>
      <c r="H96" s="40">
        <v>100000</v>
      </c>
      <c r="I96" s="6"/>
    </row>
    <row r="97" spans="1:9" s="84" customFormat="1" ht="15.75" thickBot="1" x14ac:dyDescent="0.3">
      <c r="A97" s="126"/>
      <c r="B97" s="41"/>
      <c r="C97" s="41"/>
      <c r="D97" s="41"/>
      <c r="E97" s="41"/>
      <c r="F97" s="41"/>
      <c r="G97" s="41"/>
      <c r="H97" s="129"/>
      <c r="I97" s="125" t="s">
        <v>140</v>
      </c>
    </row>
    <row r="98" spans="1:9" ht="15.75" thickBot="1" x14ac:dyDescent="0.3">
      <c r="A98" s="127">
        <v>5212</v>
      </c>
      <c r="B98" s="32" t="s">
        <v>76</v>
      </c>
      <c r="C98" s="32"/>
      <c r="D98" s="32"/>
      <c r="E98" s="32"/>
      <c r="F98" s="32"/>
      <c r="G98" s="32"/>
      <c r="H98" s="128">
        <f>SUM(H99:H100)</f>
        <v>0</v>
      </c>
      <c r="I98" s="6"/>
    </row>
    <row r="99" spans="1:9" x14ac:dyDescent="0.25">
      <c r="A99" s="21"/>
      <c r="B99" s="22"/>
      <c r="C99" s="22"/>
      <c r="D99" s="22"/>
      <c r="E99" s="22"/>
      <c r="F99" s="22"/>
      <c r="G99" s="61"/>
      <c r="H99" s="62"/>
      <c r="I99" s="2"/>
    </row>
    <row r="100" spans="1:9" ht="15.75" thickBot="1" x14ac:dyDescent="0.3">
      <c r="A100" s="11"/>
      <c r="B100" s="41"/>
      <c r="C100" s="41"/>
      <c r="D100" s="41"/>
      <c r="E100" s="41"/>
      <c r="F100" s="41"/>
      <c r="G100" s="41"/>
      <c r="H100" s="42"/>
      <c r="I100" s="6"/>
    </row>
    <row r="101" spans="1:9" ht="15.75" thickBot="1" x14ac:dyDescent="0.3">
      <c r="A101" s="18">
        <v>6171</v>
      </c>
      <c r="B101" s="32" t="s">
        <v>77</v>
      </c>
      <c r="C101" s="32"/>
      <c r="D101" s="32"/>
      <c r="E101" s="32"/>
      <c r="F101" s="32"/>
      <c r="G101" s="32"/>
      <c r="H101" s="37">
        <f>SUM(H102:H103)</f>
        <v>320000</v>
      </c>
      <c r="I101" s="6"/>
    </row>
    <row r="102" spans="1:9" x14ac:dyDescent="0.25">
      <c r="A102" s="38"/>
      <c r="B102" s="39" t="s">
        <v>78</v>
      </c>
      <c r="C102" s="39"/>
      <c r="D102" s="39" t="s">
        <v>79</v>
      </c>
      <c r="E102" s="39"/>
      <c r="F102" s="63"/>
      <c r="G102" s="63"/>
      <c r="H102" s="40">
        <v>320000</v>
      </c>
      <c r="I102" s="6"/>
    </row>
    <row r="103" spans="1:9" ht="15.75" thickBot="1" x14ac:dyDescent="0.3">
      <c r="A103" s="28"/>
      <c r="B103" s="29"/>
      <c r="C103" s="29"/>
      <c r="D103" s="29"/>
      <c r="E103" s="64"/>
      <c r="F103" s="64"/>
      <c r="G103" s="29"/>
      <c r="H103" s="31"/>
      <c r="I103" s="6"/>
    </row>
    <row r="104" spans="1:9" ht="15.75" thickBot="1" x14ac:dyDescent="0.3">
      <c r="A104" s="18">
        <v>6310</v>
      </c>
      <c r="B104" s="32" t="s">
        <v>80</v>
      </c>
      <c r="C104" s="32"/>
      <c r="D104" s="32"/>
      <c r="E104" s="32"/>
      <c r="F104" s="32"/>
      <c r="G104" s="32"/>
      <c r="H104" s="37">
        <f>SUM(H105:H106)</f>
        <v>300000</v>
      </c>
      <c r="I104" s="6"/>
    </row>
    <row r="105" spans="1:9" x14ac:dyDescent="0.25">
      <c r="A105" s="21"/>
      <c r="B105" s="22" t="s">
        <v>81</v>
      </c>
      <c r="C105" s="22"/>
      <c r="D105" s="22"/>
      <c r="E105" s="22"/>
      <c r="F105" s="22"/>
      <c r="G105" s="22"/>
      <c r="H105" s="23">
        <v>300000</v>
      </c>
      <c r="I105" s="6"/>
    </row>
    <row r="106" spans="1:9" ht="15.75" thickBot="1" x14ac:dyDescent="0.3">
      <c r="A106" s="28"/>
      <c r="B106" s="29"/>
      <c r="C106" s="29"/>
      <c r="D106" s="29"/>
      <c r="E106" s="29"/>
      <c r="F106" s="29"/>
      <c r="G106" s="29"/>
      <c r="H106" s="31"/>
      <c r="I106" s="6"/>
    </row>
    <row r="107" spans="1:9" ht="16.5" customHeight="1" thickBot="1" x14ac:dyDescent="0.3">
      <c r="A107" s="36">
        <v>6402</v>
      </c>
      <c r="B107" s="46" t="s">
        <v>82</v>
      </c>
      <c r="C107" s="32"/>
      <c r="D107" s="32"/>
      <c r="E107" s="32"/>
      <c r="F107" s="32"/>
      <c r="G107" s="32"/>
      <c r="H107" s="37">
        <f>SUM(H108:H108)</f>
        <v>0</v>
      </c>
      <c r="I107" s="6"/>
    </row>
    <row r="108" spans="1:9" x14ac:dyDescent="0.25">
      <c r="A108" s="24"/>
      <c r="B108" s="22"/>
      <c r="C108" s="22"/>
      <c r="D108" s="22"/>
      <c r="E108" s="22"/>
      <c r="F108" s="65"/>
      <c r="G108" s="66"/>
      <c r="H108" s="26">
        <v>0</v>
      </c>
      <c r="I108" s="6"/>
    </row>
    <row r="109" spans="1:9" ht="15.75" thickBot="1" x14ac:dyDescent="0.3">
      <c r="A109" s="28"/>
      <c r="B109" s="29"/>
      <c r="C109" s="29"/>
      <c r="D109" s="29"/>
      <c r="E109" s="29"/>
      <c r="F109" s="64"/>
      <c r="G109" s="64"/>
      <c r="H109" s="31"/>
      <c r="I109" s="6"/>
    </row>
    <row r="110" spans="1:9" ht="6" customHeight="1" x14ac:dyDescent="0.25">
      <c r="A110" s="67"/>
      <c r="B110" s="68"/>
      <c r="C110" s="69"/>
      <c r="D110" s="69"/>
      <c r="E110" s="69"/>
      <c r="F110" s="69"/>
      <c r="G110" s="69"/>
      <c r="H110" s="70"/>
      <c r="I110" s="6"/>
    </row>
    <row r="111" spans="1:9" x14ac:dyDescent="0.25">
      <c r="A111" s="67"/>
      <c r="B111" s="71" t="s">
        <v>83</v>
      </c>
      <c r="C111" s="69"/>
      <c r="D111" s="69"/>
      <c r="E111" s="69"/>
      <c r="F111" s="69"/>
      <c r="G111" s="69"/>
      <c r="H111" s="72">
        <f>SUM(H9+H16+H25+H28+H31+H34+H39+H42+H45+H50+H53+H56+H59+H62+H65+H68+H73+H76+H79+H85+H88+H91+H95+H101+H104+H107)</f>
        <v>55098800</v>
      </c>
      <c r="I111" s="6"/>
    </row>
    <row r="112" spans="1:9" ht="10.5" customHeight="1" thickBot="1" x14ac:dyDescent="0.3">
      <c r="A112" s="74"/>
      <c r="B112" s="75"/>
      <c r="C112" s="75"/>
      <c r="D112" s="75"/>
      <c r="E112" s="75"/>
      <c r="F112" s="75"/>
      <c r="G112" s="75"/>
      <c r="H112" s="76"/>
      <c r="I112" s="6"/>
    </row>
    <row r="113" spans="1:9" x14ac:dyDescent="0.25">
      <c r="A113" s="7"/>
      <c r="B113" s="77" t="s">
        <v>84</v>
      </c>
      <c r="C113" s="78"/>
      <c r="D113" s="78"/>
      <c r="E113" s="78"/>
      <c r="F113" s="78"/>
      <c r="G113" s="78"/>
      <c r="H113" s="73">
        <f>SUM(H114:H117)</f>
        <v>47190000</v>
      </c>
      <c r="I113" s="6"/>
    </row>
    <row r="114" spans="1:9" x14ac:dyDescent="0.25">
      <c r="A114" s="14" t="s">
        <v>85</v>
      </c>
      <c r="B114" s="77"/>
      <c r="C114" s="78"/>
      <c r="D114" s="78" t="s">
        <v>86</v>
      </c>
      <c r="E114" s="78"/>
      <c r="F114" s="78"/>
      <c r="G114" s="78"/>
      <c r="H114" s="79">
        <v>45000000</v>
      </c>
      <c r="I114" s="6"/>
    </row>
    <row r="115" spans="1:9" x14ac:dyDescent="0.25">
      <c r="A115" s="14" t="s">
        <v>85</v>
      </c>
      <c r="B115" s="77"/>
      <c r="C115" s="78"/>
      <c r="D115" s="78" t="s">
        <v>87</v>
      </c>
      <c r="E115" s="78"/>
      <c r="F115" s="78"/>
      <c r="G115" s="78"/>
      <c r="H115" s="79">
        <v>2090000</v>
      </c>
      <c r="I115" s="6"/>
    </row>
    <row r="116" spans="1:9" x14ac:dyDescent="0.25">
      <c r="A116" s="14" t="s">
        <v>85</v>
      </c>
      <c r="B116" s="77"/>
      <c r="C116" s="78"/>
      <c r="D116" s="78" t="s">
        <v>88</v>
      </c>
      <c r="E116" s="78"/>
      <c r="F116" s="78"/>
      <c r="G116" s="78"/>
      <c r="H116" s="79">
        <v>100000</v>
      </c>
      <c r="I116" s="6"/>
    </row>
    <row r="117" spans="1:9" ht="15.75" thickBot="1" x14ac:dyDescent="0.3">
      <c r="A117" s="11"/>
      <c r="B117" s="41"/>
      <c r="C117" s="41"/>
      <c r="D117" s="41"/>
      <c r="E117" s="41"/>
      <c r="F117" s="41"/>
      <c r="G117" s="41"/>
      <c r="H117" s="42"/>
      <c r="I117" s="6"/>
    </row>
    <row r="118" spans="1:9" ht="6.75" customHeight="1" x14ac:dyDescent="0.25">
      <c r="A118" s="67"/>
      <c r="B118" s="68"/>
      <c r="C118" s="69"/>
      <c r="D118" s="69"/>
      <c r="E118" s="69"/>
      <c r="F118" s="69"/>
      <c r="G118" s="69"/>
      <c r="H118" s="70"/>
      <c r="I118" s="6"/>
    </row>
    <row r="119" spans="1:9" x14ac:dyDescent="0.25">
      <c r="A119" s="67"/>
      <c r="B119" s="71" t="s">
        <v>89</v>
      </c>
      <c r="C119" s="69"/>
      <c r="D119" s="69"/>
      <c r="E119" s="69"/>
      <c r="F119" s="69"/>
      <c r="G119" s="69"/>
      <c r="H119" s="72">
        <f>SUM(H111+H113)</f>
        <v>102288800</v>
      </c>
      <c r="I119" s="6"/>
    </row>
    <row r="120" spans="1:9" ht="10.5" customHeight="1" thickBot="1" x14ac:dyDescent="0.3">
      <c r="A120" s="74"/>
      <c r="B120" s="75"/>
      <c r="C120" s="75"/>
      <c r="D120" s="75"/>
      <c r="E120" s="75"/>
      <c r="F120" s="75"/>
      <c r="G120" s="75"/>
      <c r="H120" s="76"/>
      <c r="I120" s="6"/>
    </row>
    <row r="121" spans="1:9" x14ac:dyDescent="0.25">
      <c r="A121" s="80"/>
      <c r="B121" s="4"/>
      <c r="C121" s="5"/>
      <c r="D121" s="5"/>
      <c r="E121" s="5"/>
      <c r="F121" s="5"/>
      <c r="G121" s="5"/>
      <c r="H121" s="5"/>
      <c r="I121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selection activeCell="B2" sqref="B2"/>
    </sheetView>
  </sheetViews>
  <sheetFormatPr defaultRowHeight="15" x14ac:dyDescent="0.25"/>
  <cols>
    <col min="1" max="1" width="6.5703125" customWidth="1"/>
    <col min="3" max="3" width="11.28515625" customWidth="1"/>
    <col min="4" max="4" width="16.140625" customWidth="1"/>
    <col min="5" max="5" width="2.140625" customWidth="1"/>
    <col min="6" max="6" width="21.85546875" customWidth="1"/>
    <col min="7" max="7" width="15.28515625" customWidth="1"/>
    <col min="8" max="8" width="6.28515625" style="82" customWidth="1"/>
  </cols>
  <sheetData>
    <row r="1" spans="1:8" ht="23.25" customHeight="1" thickBot="1" x14ac:dyDescent="0.4">
      <c r="A1" s="81"/>
      <c r="B1" s="134" t="s">
        <v>142</v>
      </c>
      <c r="C1" s="134"/>
      <c r="D1" s="134"/>
      <c r="E1" s="135"/>
      <c r="F1" s="81"/>
      <c r="G1" s="1" t="s">
        <v>90</v>
      </c>
      <c r="H1" s="6"/>
    </row>
    <row r="2" spans="1:8" ht="15" customHeight="1" x14ac:dyDescent="0.25">
      <c r="A2" s="133"/>
      <c r="G2" s="8" t="s">
        <v>3</v>
      </c>
    </row>
    <row r="3" spans="1:8" ht="12" customHeight="1" x14ac:dyDescent="0.25">
      <c r="A3" s="83" t="s">
        <v>4</v>
      </c>
      <c r="B3" s="84"/>
      <c r="C3" s="84"/>
      <c r="D3" s="84"/>
      <c r="E3" s="84"/>
      <c r="F3" s="84"/>
      <c r="G3" s="10" t="s">
        <v>5</v>
      </c>
    </row>
    <row r="4" spans="1:8" ht="12.75" customHeight="1" thickBot="1" x14ac:dyDescent="0.3">
      <c r="A4" s="85"/>
      <c r="B4" s="81"/>
      <c r="C4" s="81"/>
      <c r="D4" s="81"/>
      <c r="E4" s="81"/>
      <c r="F4" s="81"/>
      <c r="G4" s="13" t="s">
        <v>6</v>
      </c>
    </row>
    <row r="5" spans="1:8" ht="6" customHeight="1" x14ac:dyDescent="0.25">
      <c r="A5" s="86"/>
      <c r="B5" s="87"/>
      <c r="C5" s="87"/>
      <c r="D5" s="87"/>
      <c r="E5" s="87"/>
      <c r="F5" s="87"/>
      <c r="G5" s="48"/>
    </row>
    <row r="6" spans="1:8" ht="13.5" customHeight="1" x14ac:dyDescent="0.25">
      <c r="A6" s="88" t="s">
        <v>91</v>
      </c>
      <c r="B6" s="89" t="s">
        <v>92</v>
      </c>
      <c r="C6" s="89"/>
      <c r="D6" s="89"/>
      <c r="E6" s="89"/>
      <c r="F6" s="89"/>
      <c r="G6" s="90">
        <v>23187000</v>
      </c>
    </row>
    <row r="7" spans="1:8" ht="6" customHeight="1" x14ac:dyDescent="0.25">
      <c r="A7" s="86"/>
      <c r="B7" s="92"/>
      <c r="C7" s="92"/>
      <c r="D7" s="92"/>
      <c r="E7" s="92"/>
      <c r="F7" s="92"/>
      <c r="G7" s="50"/>
    </row>
    <row r="8" spans="1:8" ht="12" customHeight="1" x14ac:dyDescent="0.25">
      <c r="A8" s="88" t="s">
        <v>93</v>
      </c>
      <c r="B8" s="89" t="s">
        <v>94</v>
      </c>
      <c r="C8" s="89"/>
      <c r="D8" s="89"/>
      <c r="E8" s="89"/>
      <c r="F8" s="89"/>
      <c r="G8" s="90">
        <v>4420000</v>
      </c>
    </row>
    <row r="9" spans="1:8" ht="6" customHeight="1" x14ac:dyDescent="0.25">
      <c r="A9" s="93"/>
      <c r="B9" s="92"/>
      <c r="C9" s="92"/>
      <c r="D9" s="92"/>
      <c r="E9" s="92"/>
      <c r="F9" s="92"/>
      <c r="G9" s="50"/>
    </row>
    <row r="10" spans="1:8" ht="12" customHeight="1" x14ac:dyDescent="0.25">
      <c r="A10" s="94" t="s">
        <v>95</v>
      </c>
      <c r="B10" s="95" t="s">
        <v>96</v>
      </c>
      <c r="C10" s="95"/>
      <c r="D10" s="96"/>
      <c r="E10" s="96"/>
      <c r="F10" s="96"/>
      <c r="G10" s="97">
        <f>SUM(G11:G16)</f>
        <v>17383580</v>
      </c>
    </row>
    <row r="11" spans="1:8" ht="12" customHeight="1" x14ac:dyDescent="0.25">
      <c r="A11" s="98"/>
      <c r="B11" s="99"/>
      <c r="C11" s="99"/>
      <c r="D11" s="100" t="s">
        <v>97</v>
      </c>
      <c r="E11" s="100"/>
      <c r="F11" s="100" t="s">
        <v>98</v>
      </c>
      <c r="G11" s="48">
        <v>1558620</v>
      </c>
    </row>
    <row r="12" spans="1:8" ht="12" customHeight="1" x14ac:dyDescent="0.25">
      <c r="A12" s="98"/>
      <c r="B12" s="99"/>
      <c r="C12" s="99"/>
      <c r="D12" s="100"/>
      <c r="E12" s="100"/>
      <c r="F12" s="100" t="s">
        <v>99</v>
      </c>
      <c r="G12" s="48">
        <v>2902460</v>
      </c>
    </row>
    <row r="13" spans="1:8" ht="12.75" customHeight="1" x14ac:dyDescent="0.25">
      <c r="A13" s="98"/>
      <c r="B13" s="99"/>
      <c r="C13" s="99"/>
      <c r="D13" s="100"/>
      <c r="E13" s="100"/>
      <c r="F13" s="100" t="s">
        <v>100</v>
      </c>
      <c r="G13" s="48">
        <v>712500</v>
      </c>
    </row>
    <row r="14" spans="1:8" ht="12" customHeight="1" x14ac:dyDescent="0.25">
      <c r="A14" s="98"/>
      <c r="B14" s="99"/>
      <c r="C14" s="99"/>
      <c r="D14" s="100" t="s">
        <v>101</v>
      </c>
      <c r="E14" s="100"/>
      <c r="F14" s="100"/>
      <c r="G14" s="48">
        <v>1620000</v>
      </c>
    </row>
    <row r="15" spans="1:8" ht="12.75" customHeight="1" x14ac:dyDescent="0.25">
      <c r="A15" s="98"/>
      <c r="B15" s="99"/>
      <c r="C15" s="99"/>
      <c r="D15" s="100" t="s">
        <v>102</v>
      </c>
      <c r="E15" s="100"/>
      <c r="F15" s="100"/>
      <c r="G15" s="48">
        <v>10000000</v>
      </c>
    </row>
    <row r="16" spans="1:8" x14ac:dyDescent="0.25">
      <c r="A16" s="98"/>
      <c r="B16" s="99"/>
      <c r="C16" s="99"/>
      <c r="D16" s="100" t="s">
        <v>103</v>
      </c>
      <c r="E16" s="100"/>
      <c r="F16" s="100"/>
      <c r="G16" s="48">
        <v>590000</v>
      </c>
    </row>
    <row r="17" spans="1:7" ht="6.75" customHeight="1" x14ac:dyDescent="0.25">
      <c r="A17" s="101"/>
      <c r="B17" s="102"/>
      <c r="C17" s="102"/>
      <c r="D17" s="102"/>
      <c r="E17" s="102"/>
      <c r="F17" s="57"/>
      <c r="G17" s="91"/>
    </row>
    <row r="18" spans="1:7" ht="5.25" customHeight="1" x14ac:dyDescent="0.25">
      <c r="A18" s="86"/>
      <c r="B18" s="92"/>
      <c r="C18" s="92"/>
      <c r="D18" s="92"/>
      <c r="E18" s="92"/>
      <c r="F18" s="92"/>
      <c r="G18" s="50"/>
    </row>
    <row r="19" spans="1:7" ht="12.75" customHeight="1" x14ac:dyDescent="0.25">
      <c r="A19" s="88" t="s">
        <v>104</v>
      </c>
      <c r="B19" s="89" t="s">
        <v>105</v>
      </c>
      <c r="C19" s="89"/>
      <c r="D19" s="89"/>
      <c r="E19" s="89"/>
      <c r="F19" s="89"/>
      <c r="G19" s="90">
        <v>2245500</v>
      </c>
    </row>
    <row r="20" spans="1:7" ht="6.75" customHeight="1" x14ac:dyDescent="0.25">
      <c r="A20" s="86"/>
      <c r="B20" s="92"/>
      <c r="C20" s="92"/>
      <c r="D20" s="92"/>
      <c r="E20" s="92"/>
      <c r="F20" s="92"/>
      <c r="G20" s="50"/>
    </row>
    <row r="21" spans="1:7" ht="12.75" customHeight="1" x14ac:dyDescent="0.25">
      <c r="A21" s="103" t="s">
        <v>106</v>
      </c>
      <c r="B21" s="89" t="s">
        <v>107</v>
      </c>
      <c r="C21" s="89"/>
      <c r="D21" s="89"/>
      <c r="E21" s="89"/>
      <c r="F21" s="89"/>
      <c r="G21" s="90">
        <v>262500</v>
      </c>
    </row>
    <row r="22" spans="1:7" ht="6" customHeight="1" x14ac:dyDescent="0.25">
      <c r="A22" s="86"/>
      <c r="B22" s="92"/>
      <c r="C22" s="92"/>
      <c r="D22" s="92"/>
      <c r="E22" s="92"/>
      <c r="F22" s="92"/>
      <c r="G22" s="50"/>
    </row>
    <row r="23" spans="1:7" ht="12" customHeight="1" x14ac:dyDescent="0.25">
      <c r="A23" s="103" t="s">
        <v>108</v>
      </c>
      <c r="B23" s="89" t="s">
        <v>109</v>
      </c>
      <c r="C23" s="89"/>
      <c r="D23" s="89"/>
      <c r="E23" s="89"/>
      <c r="F23" s="89"/>
      <c r="G23" s="90">
        <v>12278000</v>
      </c>
    </row>
    <row r="24" spans="1:7" ht="6.75" customHeight="1" x14ac:dyDescent="0.25">
      <c r="A24" s="86"/>
      <c r="B24" s="92"/>
      <c r="C24" s="92"/>
      <c r="D24" s="92"/>
      <c r="E24" s="92"/>
      <c r="F24" s="92"/>
      <c r="G24" s="50"/>
    </row>
    <row r="25" spans="1:7" ht="12.75" customHeight="1" x14ac:dyDescent="0.25">
      <c r="A25" s="103" t="s">
        <v>110</v>
      </c>
      <c r="B25" s="89" t="s">
        <v>111</v>
      </c>
      <c r="C25" s="89"/>
      <c r="D25" s="89"/>
      <c r="E25" s="89"/>
      <c r="F25" s="89"/>
      <c r="G25" s="90">
        <v>9400000</v>
      </c>
    </row>
    <row r="26" spans="1:7" ht="6.75" customHeight="1" x14ac:dyDescent="0.25">
      <c r="A26" s="86"/>
      <c r="B26" s="92"/>
      <c r="C26" s="92"/>
      <c r="D26" s="92"/>
      <c r="E26" s="92"/>
      <c r="F26" s="92"/>
      <c r="G26" s="50"/>
    </row>
    <row r="27" spans="1:7" ht="12" customHeight="1" x14ac:dyDescent="0.25">
      <c r="A27" s="103" t="s">
        <v>112</v>
      </c>
      <c r="B27" s="89" t="s">
        <v>113</v>
      </c>
      <c r="C27" s="89"/>
      <c r="D27" s="89"/>
      <c r="E27" s="89"/>
      <c r="F27" s="89"/>
      <c r="G27" s="90">
        <v>3785000</v>
      </c>
    </row>
    <row r="28" spans="1:7" ht="5.25" customHeight="1" x14ac:dyDescent="0.25">
      <c r="A28" s="86"/>
      <c r="B28" s="92"/>
      <c r="C28" s="92"/>
      <c r="D28" s="92"/>
      <c r="E28" s="92"/>
      <c r="F28" s="92"/>
      <c r="G28" s="50"/>
    </row>
    <row r="29" spans="1:7" ht="12" customHeight="1" x14ac:dyDescent="0.25">
      <c r="A29" s="103" t="s">
        <v>114</v>
      </c>
      <c r="B29" s="89" t="s">
        <v>76</v>
      </c>
      <c r="C29" s="89"/>
      <c r="D29" s="89"/>
      <c r="E29" s="89"/>
      <c r="F29" s="89"/>
      <c r="G29" s="90">
        <v>100000</v>
      </c>
    </row>
    <row r="30" spans="1:7" ht="6.75" customHeight="1" x14ac:dyDescent="0.25">
      <c r="A30" s="86"/>
      <c r="B30" s="92"/>
      <c r="C30" s="92"/>
      <c r="D30" s="92"/>
      <c r="E30" s="92"/>
      <c r="F30" s="92"/>
      <c r="G30" s="50"/>
    </row>
    <row r="31" spans="1:7" ht="12.75" customHeight="1" x14ac:dyDescent="0.25">
      <c r="A31" s="103" t="s">
        <v>115</v>
      </c>
      <c r="B31" s="89" t="s">
        <v>116</v>
      </c>
      <c r="C31" s="89"/>
      <c r="D31" s="89"/>
      <c r="E31" s="89"/>
      <c r="F31" s="89"/>
      <c r="G31" s="90">
        <v>11777900</v>
      </c>
    </row>
    <row r="32" spans="1:7" ht="8.25" customHeight="1" x14ac:dyDescent="0.25">
      <c r="A32" s="86"/>
      <c r="B32" s="92"/>
      <c r="C32" s="92"/>
      <c r="D32" s="92"/>
      <c r="E32" s="92"/>
      <c r="F32" s="92"/>
      <c r="G32" s="50"/>
    </row>
    <row r="33" spans="1:8" ht="12.75" customHeight="1" x14ac:dyDescent="0.25">
      <c r="A33" s="103" t="s">
        <v>117</v>
      </c>
      <c r="B33" s="89" t="s">
        <v>118</v>
      </c>
      <c r="C33" s="89"/>
      <c r="D33" s="89"/>
      <c r="E33" s="89"/>
      <c r="F33" s="89"/>
      <c r="G33" s="90">
        <v>9061000</v>
      </c>
    </row>
    <row r="34" spans="1:8" ht="7.5" customHeight="1" x14ac:dyDescent="0.25">
      <c r="A34" s="86"/>
      <c r="B34" s="99"/>
      <c r="C34" s="99"/>
      <c r="D34" s="99"/>
      <c r="E34" s="99"/>
      <c r="F34" s="99"/>
      <c r="G34" s="50"/>
    </row>
    <row r="35" spans="1:8" ht="12.75" customHeight="1" x14ac:dyDescent="0.25">
      <c r="A35" s="103" t="s">
        <v>119</v>
      </c>
      <c r="B35" s="89" t="s">
        <v>120</v>
      </c>
      <c r="C35" s="89"/>
      <c r="D35" s="89"/>
      <c r="E35" s="89"/>
      <c r="F35" s="89"/>
      <c r="G35" s="90">
        <v>1865000</v>
      </c>
    </row>
    <row r="36" spans="1:8" ht="7.5" customHeight="1" x14ac:dyDescent="0.25">
      <c r="A36" s="86"/>
      <c r="B36" s="92"/>
      <c r="C36" s="92"/>
      <c r="D36" s="92"/>
      <c r="E36" s="92"/>
      <c r="F36" s="92"/>
      <c r="G36" s="50"/>
    </row>
    <row r="37" spans="1:8" ht="13.5" customHeight="1" x14ac:dyDescent="0.25">
      <c r="A37" s="104" t="s">
        <v>121</v>
      </c>
      <c r="B37" s="105" t="s">
        <v>122</v>
      </c>
      <c r="C37" s="105"/>
      <c r="D37" s="105"/>
      <c r="E37" s="105"/>
      <c r="F37" s="105"/>
      <c r="G37" s="97">
        <f>SUM(G38:G40)</f>
        <v>6523320</v>
      </c>
    </row>
    <row r="38" spans="1:8" ht="13.5" customHeight="1" x14ac:dyDescent="0.25">
      <c r="A38" s="86"/>
      <c r="B38" s="100"/>
      <c r="C38" s="100"/>
      <c r="D38" s="100" t="s">
        <v>123</v>
      </c>
      <c r="E38" s="100"/>
      <c r="F38" s="100"/>
      <c r="G38" s="48">
        <v>1000000</v>
      </c>
    </row>
    <row r="39" spans="1:8" ht="13.5" customHeight="1" x14ac:dyDescent="0.25">
      <c r="A39" s="86"/>
      <c r="B39" s="100"/>
      <c r="C39" s="100"/>
      <c r="D39" s="100" t="s">
        <v>124</v>
      </c>
      <c r="E39" s="100"/>
      <c r="F39" s="100"/>
      <c r="G39" s="48">
        <v>4900000</v>
      </c>
    </row>
    <row r="40" spans="1:8" ht="16.5" customHeight="1" thickBot="1" x14ac:dyDescent="0.3">
      <c r="A40" s="86"/>
      <c r="B40" s="100"/>
      <c r="C40" s="100"/>
      <c r="D40" s="43" t="s">
        <v>125</v>
      </c>
      <c r="E40" s="100"/>
      <c r="F40" s="100"/>
      <c r="G40" s="48">
        <v>623320</v>
      </c>
    </row>
    <row r="41" spans="1:8" ht="21" customHeight="1" thickBot="1" x14ac:dyDescent="0.3">
      <c r="A41" s="136" t="s">
        <v>126</v>
      </c>
      <c r="B41" s="131"/>
      <c r="C41" s="131"/>
      <c r="D41" s="131"/>
      <c r="E41" s="131"/>
      <c r="F41" s="131"/>
      <c r="G41" s="132">
        <f>SUM(G6+G8+G10+G19+G21+G23+G25+G27+G29+G31+G33+G35+G37)</f>
        <v>102288800</v>
      </c>
    </row>
    <row r="42" spans="1:8" ht="3.75" hidden="1" customHeight="1" thickBot="1" x14ac:dyDescent="0.3">
      <c r="A42" s="106"/>
      <c r="B42" s="75"/>
      <c r="C42" s="75"/>
      <c r="D42" s="75"/>
      <c r="E42" s="75"/>
      <c r="F42" s="75"/>
      <c r="G42" s="76"/>
    </row>
    <row r="43" spans="1:8" ht="21.75" customHeight="1" thickBot="1" x14ac:dyDescent="0.3">
      <c r="A43" s="143" t="s">
        <v>127</v>
      </c>
      <c r="B43" s="137"/>
      <c r="C43" s="137"/>
      <c r="D43" s="137"/>
      <c r="E43" s="137"/>
      <c r="F43" s="137"/>
      <c r="G43" s="153">
        <v>0</v>
      </c>
    </row>
    <row r="44" spans="1:8" ht="3.75" customHeight="1" x14ac:dyDescent="0.25">
      <c r="A44" s="107"/>
      <c r="B44" s="69"/>
      <c r="C44" s="69"/>
      <c r="D44" s="69"/>
      <c r="E44" s="69"/>
      <c r="F44" s="69"/>
      <c r="G44" s="70"/>
    </row>
    <row r="45" spans="1:8" x14ac:dyDescent="0.25">
      <c r="A45" s="94" t="s">
        <v>128</v>
      </c>
      <c r="B45" s="69"/>
      <c r="C45" s="69"/>
      <c r="D45" s="69"/>
      <c r="E45" s="69"/>
      <c r="F45" s="69"/>
      <c r="G45" s="72">
        <f>SUM(G41+G43)</f>
        <v>102288800</v>
      </c>
    </row>
    <row r="46" spans="1:8" ht="2.25" customHeight="1" thickBot="1" x14ac:dyDescent="0.3">
      <c r="A46" s="106"/>
      <c r="B46" s="75"/>
      <c r="C46" s="75"/>
      <c r="D46" s="75"/>
      <c r="E46" s="75"/>
      <c r="F46" s="75"/>
      <c r="G46" s="76"/>
    </row>
    <row r="47" spans="1:8" ht="15.75" thickBot="1" x14ac:dyDescent="0.3">
      <c r="A47" s="43"/>
      <c r="B47" s="130"/>
      <c r="C47" s="130"/>
      <c r="D47" s="130"/>
      <c r="E47" s="130"/>
      <c r="F47" s="130"/>
      <c r="G47" s="141"/>
      <c r="H47" s="108"/>
    </row>
    <row r="48" spans="1:8" s="152" customFormat="1" ht="36" customHeight="1" thickBot="1" x14ac:dyDescent="0.3">
      <c r="A48" s="149" t="s">
        <v>141</v>
      </c>
      <c r="B48" s="115"/>
      <c r="C48" s="150"/>
      <c r="D48" s="112" t="s">
        <v>130</v>
      </c>
      <c r="E48" s="110"/>
      <c r="F48" s="113" t="s">
        <v>131</v>
      </c>
      <c r="G48" s="114" t="s">
        <v>132</v>
      </c>
      <c r="H48" s="151"/>
    </row>
    <row r="49" spans="1:7" ht="27" customHeight="1" thickBot="1" x14ac:dyDescent="0.3">
      <c r="A49" s="109" t="s">
        <v>129</v>
      </c>
      <c r="B49" s="110">
        <v>2017</v>
      </c>
      <c r="C49" s="111"/>
      <c r="D49" s="138">
        <v>55098800</v>
      </c>
      <c r="E49" s="137"/>
      <c r="F49" s="139">
        <v>47190000</v>
      </c>
      <c r="G49" s="140">
        <f>SUM(D49:F49)</f>
        <v>102288800</v>
      </c>
    </row>
    <row r="50" spans="1:7" ht="31.5" customHeight="1" thickBot="1" x14ac:dyDescent="0.3">
      <c r="A50" s="109" t="s">
        <v>133</v>
      </c>
      <c r="B50" s="110">
        <v>2017</v>
      </c>
      <c r="C50" s="111"/>
      <c r="D50" s="138">
        <v>102288800</v>
      </c>
      <c r="E50" s="137"/>
      <c r="F50" s="142">
        <v>0</v>
      </c>
      <c r="G50" s="140">
        <f>SUM(D50:F50)</f>
        <v>102288800</v>
      </c>
    </row>
    <row r="51" spans="1:7" ht="31.5" customHeight="1" thickBot="1" x14ac:dyDescent="0.3">
      <c r="A51" s="143" t="s">
        <v>134</v>
      </c>
      <c r="B51" s="144"/>
      <c r="C51" s="144"/>
      <c r="D51" s="145">
        <v>-47190000</v>
      </c>
      <c r="E51" s="146"/>
      <c r="F51" s="147">
        <v>47190000</v>
      </c>
      <c r="G51" s="148">
        <v>0</v>
      </c>
    </row>
    <row r="52" spans="1:7" x14ac:dyDescent="0.25">
      <c r="G52" s="116"/>
    </row>
    <row r="53" spans="1:7" x14ac:dyDescent="0.25">
      <c r="A53" t="s">
        <v>135</v>
      </c>
      <c r="B53" s="117"/>
      <c r="C53" s="117">
        <v>42725</v>
      </c>
      <c r="F53" s="116" t="s">
        <v>136</v>
      </c>
    </row>
    <row r="54" spans="1:7" x14ac:dyDescent="0.25">
      <c r="A54" t="s">
        <v>137</v>
      </c>
      <c r="C54" t="s">
        <v>138</v>
      </c>
      <c r="D54" s="117"/>
      <c r="F54" s="116" t="s">
        <v>139</v>
      </c>
    </row>
    <row r="55" spans="1:7" x14ac:dyDescent="0.25">
      <c r="D55" s="117"/>
      <c r="G55" s="116"/>
    </row>
    <row r="56" spans="1:7" x14ac:dyDescent="0.25">
      <c r="G56" s="11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Pešková</dc:creator>
  <cp:lastModifiedBy>Miroslav Slaninák</cp:lastModifiedBy>
  <cp:lastPrinted>2017-01-30T12:38:47Z</cp:lastPrinted>
  <dcterms:created xsi:type="dcterms:W3CDTF">2017-01-05T11:42:31Z</dcterms:created>
  <dcterms:modified xsi:type="dcterms:W3CDTF">2017-01-30T12:42:21Z</dcterms:modified>
</cp:coreProperties>
</file>